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razvrstane ceste\ugovor održavanje cesta\"/>
    </mc:Choice>
  </mc:AlternateContent>
  <xr:revisionPtr revIDLastSave="0" documentId="8_{9C027B64-8AF3-41BD-9EA5-2A5384AE8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državanje 2022" sheetId="2" r:id="rId1"/>
  </sheets>
  <definedNames>
    <definedName name="_xlnm.Print_Titles" localSheetId="0">'Održavanje 2022'!#REF!</definedName>
    <definedName name="_xlnm.Print_Area" localSheetId="0">'Održavanje 2022'!$A$1:$F$302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8" i="2" l="1"/>
  <c r="F179" i="2"/>
  <c r="F233" i="2"/>
  <c r="F206" i="2"/>
  <c r="F38" i="2"/>
  <c r="D74" i="2"/>
  <c r="F74" i="2" s="1"/>
  <c r="F37" i="2"/>
  <c r="F121" i="2"/>
  <c r="F269" i="2"/>
  <c r="F263" i="2"/>
  <c r="F266" i="2"/>
  <c r="F145" i="2"/>
  <c r="F66" i="2"/>
  <c r="F65" i="2"/>
  <c r="F64" i="2"/>
  <c r="F63" i="2"/>
  <c r="F73" i="2"/>
  <c r="F250" i="2"/>
  <c r="F249" i="2"/>
  <c r="F248" i="2"/>
  <c r="F185" i="2"/>
  <c r="F53" i="2"/>
  <c r="F166" i="2"/>
  <c r="F261" i="2"/>
  <c r="F259" i="2"/>
  <c r="F220" i="2"/>
  <c r="F173" i="2"/>
  <c r="F164" i="2"/>
  <c r="F161" i="2"/>
  <c r="F160" i="2"/>
  <c r="F159" i="2"/>
  <c r="F234" i="2"/>
  <c r="F9" i="2"/>
  <c r="F10" i="2"/>
  <c r="F11" i="2"/>
  <c r="F12" i="2"/>
  <c r="F13" i="2"/>
  <c r="F19" i="2"/>
  <c r="F20" i="2"/>
  <c r="F22" i="2"/>
  <c r="F23" i="2"/>
  <c r="F25" i="2"/>
  <c r="F27" i="2"/>
  <c r="F29" i="2"/>
  <c r="F30" i="2"/>
  <c r="F32" i="2"/>
  <c r="F33" i="2"/>
  <c r="F34" i="2"/>
  <c r="F35" i="2"/>
  <c r="F36" i="2"/>
  <c r="F45" i="2"/>
  <c r="F46" i="2"/>
  <c r="F47" i="2"/>
  <c r="F48" i="2"/>
  <c r="F49" i="2"/>
  <c r="F50" i="2"/>
  <c r="F52" i="2"/>
  <c r="F54" i="2"/>
  <c r="F55" i="2"/>
  <c r="F56" i="2"/>
  <c r="F57" i="2"/>
  <c r="F59" i="2"/>
  <c r="F60" i="2"/>
  <c r="F61" i="2"/>
  <c r="F67" i="2"/>
  <c r="F68" i="2"/>
  <c r="F69" i="2"/>
  <c r="F71" i="2"/>
  <c r="F72" i="2"/>
  <c r="F80" i="2"/>
  <c r="F81" i="2"/>
  <c r="F82" i="2"/>
  <c r="F83" i="2"/>
  <c r="F85" i="2"/>
  <c r="F86" i="2"/>
  <c r="F87" i="2"/>
  <c r="F88" i="2"/>
  <c r="F90" i="2"/>
  <c r="F91" i="2"/>
  <c r="F92" i="2"/>
  <c r="F94" i="2"/>
  <c r="F95" i="2"/>
  <c r="F96" i="2"/>
  <c r="F97" i="2"/>
  <c r="F99" i="2"/>
  <c r="F100" i="2"/>
  <c r="F101" i="2"/>
  <c r="F102" i="2"/>
  <c r="F108" i="2"/>
  <c r="F109" i="2"/>
  <c r="F110" i="2"/>
  <c r="F112" i="2"/>
  <c r="F113" i="2"/>
  <c r="F114" i="2"/>
  <c r="F115" i="2"/>
  <c r="F116" i="2"/>
  <c r="F117" i="2"/>
  <c r="F118" i="2"/>
  <c r="F119" i="2"/>
  <c r="F120" i="2"/>
  <c r="F128" i="2"/>
  <c r="F129" i="2"/>
  <c r="F131" i="2"/>
  <c r="F132" i="2"/>
  <c r="F133" i="2"/>
  <c r="F135" i="2"/>
  <c r="F136" i="2"/>
  <c r="F137" i="2"/>
  <c r="F139" i="2"/>
  <c r="F140" i="2"/>
  <c r="F141" i="2"/>
  <c r="F142" i="2"/>
  <c r="F143" i="2"/>
  <c r="F144" i="2"/>
  <c r="F146" i="2"/>
  <c r="F148" i="2"/>
  <c r="F149" i="2"/>
  <c r="F150" i="2"/>
  <c r="F152" i="2"/>
  <c r="F153" i="2"/>
  <c r="F154" i="2"/>
  <c r="F155" i="2"/>
  <c r="F156" i="2"/>
  <c r="F157" i="2"/>
  <c r="F163" i="2"/>
  <c r="F165" i="2"/>
  <c r="F167" i="2"/>
  <c r="F168" i="2"/>
  <c r="F169" i="2"/>
  <c r="F170" i="2"/>
  <c r="F172" i="2"/>
  <c r="F174" i="2"/>
  <c r="F175" i="2"/>
  <c r="F176" i="2"/>
  <c r="F177" i="2"/>
  <c r="F186" i="2"/>
  <c r="F192" i="2"/>
  <c r="F193" i="2"/>
  <c r="F194" i="2"/>
  <c r="F195" i="2"/>
  <c r="F196" i="2"/>
  <c r="F197" i="2"/>
  <c r="F203" i="2"/>
  <c r="F204" i="2"/>
  <c r="F205" i="2"/>
  <c r="F207" i="2"/>
  <c r="F208" i="2"/>
  <c r="F209" i="2"/>
  <c r="F210" i="2"/>
  <c r="F211" i="2"/>
  <c r="F212" i="2"/>
  <c r="F213" i="2"/>
  <c r="F214" i="2"/>
  <c r="F226" i="2"/>
  <c r="F227" i="2"/>
  <c r="F229" i="2"/>
  <c r="F230" i="2"/>
  <c r="F232" i="2"/>
  <c r="F235" i="2"/>
  <c r="F236" i="2"/>
  <c r="F241" i="2"/>
  <c r="F242" i="2"/>
  <c r="F243" i="2"/>
  <c r="F244" i="2"/>
  <c r="F246" i="2"/>
  <c r="F251" i="2"/>
  <c r="F252" i="2"/>
  <c r="F264" i="2"/>
  <c r="F265" i="2"/>
  <c r="F267" i="2"/>
  <c r="F268" i="2"/>
  <c r="F270" i="2"/>
  <c r="F271" i="2"/>
  <c r="F8" i="2"/>
  <c r="F180" i="2" l="1"/>
  <c r="F284" i="2" s="1"/>
  <c r="F103" i="2"/>
  <c r="F282" i="2" s="1"/>
  <c r="F122" i="2"/>
  <c r="F283" i="2" s="1"/>
  <c r="F75" i="2"/>
  <c r="F281" i="2" s="1"/>
  <c r="F39" i="2"/>
  <c r="F280" i="2" s="1"/>
  <c r="F14" i="2"/>
  <c r="F279" i="2" s="1"/>
  <c r="F272" i="2"/>
  <c r="F291" i="2" s="1"/>
  <c r="F237" i="2"/>
  <c r="F289" i="2" s="1"/>
  <c r="F221" i="2"/>
  <c r="F288" i="2" s="1"/>
  <c r="F215" i="2"/>
  <c r="F287" i="2" s="1"/>
  <c r="F198" i="2"/>
  <c r="F286" i="2" s="1"/>
  <c r="F253" i="2"/>
  <c r="F290" i="2" s="1"/>
  <c r="F187" i="2"/>
  <c r="F285" i="2" s="1"/>
  <c r="F292" i="2" l="1"/>
  <c r="F293" i="2" s="1"/>
  <c r="F294" i="2" s="1"/>
</calcChain>
</file>

<file path=xl/sharedStrings.xml><?xml version="1.0" encoding="utf-8"?>
<sst xmlns="http://schemas.openxmlformats.org/spreadsheetml/2006/main" count="587" uniqueCount="271">
  <si>
    <t>UKUPNO</t>
  </si>
  <si>
    <t>I</t>
  </si>
  <si>
    <t>SANACIJA  UDARNIH  RUPA</t>
  </si>
  <si>
    <t>1.</t>
  </si>
  <si>
    <t>Zarezivanje asfalta i obrada spoja bitumenskom emulzijom</t>
  </si>
  <si>
    <t>m'</t>
  </si>
  <si>
    <t>2.</t>
  </si>
  <si>
    <t>3.</t>
  </si>
  <si>
    <t>4.</t>
  </si>
  <si>
    <t>5.</t>
  </si>
  <si>
    <t>t</t>
  </si>
  <si>
    <t>II</t>
  </si>
  <si>
    <t>6.</t>
  </si>
  <si>
    <t>7.</t>
  </si>
  <si>
    <t>8.</t>
  </si>
  <si>
    <t>III</t>
  </si>
  <si>
    <t>IV</t>
  </si>
  <si>
    <t>V</t>
  </si>
  <si>
    <t xml:space="preserve">                                  -   strojno</t>
  </si>
  <si>
    <t>kom</t>
  </si>
  <si>
    <t xml:space="preserve">                                  -   promjera od 10 - 20 cm</t>
  </si>
  <si>
    <t xml:space="preserve">                                  -   promjera od 20 - 30 cm</t>
  </si>
  <si>
    <t xml:space="preserve">                                  -   rijetko obraslo</t>
  </si>
  <si>
    <t xml:space="preserve">                                  -   srednje obraslo</t>
  </si>
  <si>
    <t xml:space="preserve">                                  -   gusto obraslo</t>
  </si>
  <si>
    <t xml:space="preserve">                                  -   promjera od 30 - 50 cm</t>
  </si>
  <si>
    <t xml:space="preserve">                                  -   promjera od 50 - 80 cm</t>
  </si>
  <si>
    <t xml:space="preserve">                                  -   promjera do   20  cm</t>
  </si>
  <si>
    <t xml:space="preserve">                                  -   promjera do   50  cm</t>
  </si>
  <si>
    <t xml:space="preserve">                                  -   promjera do   70  cm</t>
  </si>
  <si>
    <t xml:space="preserve">                                  -   promjera do  100 cm</t>
  </si>
  <si>
    <t>VI</t>
  </si>
  <si>
    <t>RADOVI NA  TRUPU  CESTE</t>
  </si>
  <si>
    <t xml:space="preserve">Dotjerivanje zemljanih bankina na pravilan profil sa odstranjivanjem viška materijala </t>
  </si>
  <si>
    <t>9.</t>
  </si>
  <si>
    <t>Dobava i ugradnja rešetke slivnika dim 40/40 cm</t>
  </si>
  <si>
    <t>Podizanje poklopaca i okvira instalacija na novu niveletu ceste</t>
  </si>
  <si>
    <t xml:space="preserve">                -   40/60 cm  - poklopci vodomjera</t>
  </si>
  <si>
    <t xml:space="preserve">                -   ventili vodovoda, oznaka PTT kabela</t>
  </si>
  <si>
    <t>10.</t>
  </si>
  <si>
    <t>VII</t>
  </si>
  <si>
    <t xml:space="preserve">                -   samo  trake</t>
  </si>
  <si>
    <t xml:space="preserve">                -   sa stupovima</t>
  </si>
  <si>
    <t>11.</t>
  </si>
  <si>
    <t>VIII</t>
  </si>
  <si>
    <t>IX</t>
  </si>
  <si>
    <t>ZEMLJANI RADOVI - ISKOPI</t>
  </si>
  <si>
    <t xml:space="preserve">                -   strojno</t>
  </si>
  <si>
    <t>X</t>
  </si>
  <si>
    <t>Iskop za temelje:</t>
  </si>
  <si>
    <t>Izrada parapetnog zida:</t>
  </si>
  <si>
    <t>Dobava, savijanje i postava armature:</t>
  </si>
  <si>
    <t>kg</t>
  </si>
  <si>
    <t xml:space="preserve">                -   rebrasta armatura RA</t>
  </si>
  <si>
    <t>XI</t>
  </si>
  <si>
    <t>PRIVREMENA  SIGNALIZACIJA</t>
  </si>
  <si>
    <t>XII</t>
  </si>
  <si>
    <t>Rs</t>
  </si>
  <si>
    <t>Efektni rad kamiona od 2 t</t>
  </si>
  <si>
    <t>Efektni rad kamiona od 8 t</t>
  </si>
  <si>
    <t>Efektni rad kamiona od 16 t</t>
  </si>
  <si>
    <t>Efektni  rad  strojeva:</t>
  </si>
  <si>
    <t>XIII</t>
  </si>
  <si>
    <t>Sol za posipanje cesta</t>
  </si>
  <si>
    <t>Tucanik za posipanje 4 - 8 mm</t>
  </si>
  <si>
    <t>mjesec</t>
  </si>
  <si>
    <t>Košenje trave sa cestovnog zemljišta sa slaganjem u hrpe ili utovarom u kamion</t>
  </si>
  <si>
    <r>
      <t>m</t>
    </r>
    <r>
      <rPr>
        <vertAlign val="superscript"/>
        <sz val="10"/>
        <rFont val="Times New Roman"/>
        <family val="1"/>
      </rPr>
      <t xml:space="preserve">2 </t>
    </r>
  </si>
  <si>
    <r>
      <t>m</t>
    </r>
    <r>
      <rPr>
        <vertAlign val="superscript"/>
        <sz val="10"/>
        <rFont val="Times New Roman"/>
        <family val="1"/>
      </rPr>
      <t xml:space="preserve">3 </t>
    </r>
  </si>
  <si>
    <t>Dobava i privremena postava, te amortizacija odgovarajuće garniture znakova (dva seta po 5 znakova). Obračun po jednoj postavi.</t>
  </si>
  <si>
    <t>Dobava i privremena postava, te amortizacija odgovarajućih svjetlosnih oznaka (bljeskalice) dva kompleta. Obračun po jednoj postavi.</t>
  </si>
  <si>
    <t>Dobava i postava privremenih samafora 2 kom.  Obračun po jednoj postavi.</t>
  </si>
  <si>
    <t>Podupiranje i razupiranje nestabilnih zidova sa odgovarajućim sredstvima i materijalima.</t>
  </si>
  <si>
    <t xml:space="preserve">                -   ručno</t>
  </si>
  <si>
    <t>POTPORNI I  OBLOŽNI  ZIDOVI</t>
  </si>
  <si>
    <t>RADOVI NA OPREMI CESTE</t>
  </si>
  <si>
    <t xml:space="preserve">                -   armaturne mreže</t>
  </si>
  <si>
    <t>Čišćenje drenaža, barbakana i kanalica.</t>
  </si>
  <si>
    <t>RADOVI NA OKOLIŠU CESTE</t>
  </si>
  <si>
    <t>Čišćenje (otkopavanje) trave sa bankina sa odbacivanjem u stranu ili utovarom u kamion</t>
  </si>
  <si>
    <t xml:space="preserve">                                  -   ručno</t>
  </si>
  <si>
    <t>Dobava, dovoz i ručna ugradnja jalovine na bankinu u sloju debljine 15 cm i valjanjem.</t>
  </si>
  <si>
    <t>Rušenje betonskog rigola sa ručnim utovarom u  kamion. Dim. iskopa 50/30 cm.</t>
  </si>
  <si>
    <t>ODRŽAVANJE  OBJEKATA  ZA  ODVODNJU</t>
  </si>
  <si>
    <t>-  cijevni propusti promjera do 60 cm, pločasti i              zasvođeni propusti otvora 60 cm, te uljevne šahte</t>
  </si>
  <si>
    <t>-  cijevni propusti promjera preko 60 cm, pločasti i              zasvođeni propusti otvora 60 - 150 cm</t>
  </si>
  <si>
    <t xml:space="preserve">Čišćenje  slivnika za odvodnju oborinske vode </t>
  </si>
  <si>
    <t xml:space="preserve">                -   stalne točke izmjere</t>
  </si>
  <si>
    <t>Dobava i ugradnja novih ljevano - željeznih okvira i poklopaca šahti i ventila.</t>
  </si>
  <si>
    <t>Čišćenje postojećeg asfaltnog kolnika metenjem, ispiranjem vodom ili ispuhavanjem zrakom</t>
  </si>
  <si>
    <r>
      <t>Špricanje očišćene površine bitumenskom emulzijom EMULBIT u količini od 0,30 kg/m</t>
    </r>
    <r>
      <rPr>
        <vertAlign val="superscript"/>
        <sz val="10"/>
        <rFont val="Times New Roman"/>
        <family val="1"/>
      </rPr>
      <t xml:space="preserve">2 </t>
    </r>
  </si>
  <si>
    <t>Rad cestara uključujući njegov transport i sve radnje i aktivnosti za kompletnu uslugu.</t>
  </si>
  <si>
    <t xml:space="preserve">                -   rovokopač - kombinirka </t>
  </si>
  <si>
    <t>ZIMSKA  SLUŽBA</t>
  </si>
  <si>
    <t xml:space="preserve">                -   utovarivač  </t>
  </si>
  <si>
    <t>Postava i demontaža signalnog kolja</t>
  </si>
  <si>
    <t>SANACIJA  KOLNIČKOG  ZASTORA - strojno</t>
  </si>
  <si>
    <t>12.</t>
  </si>
  <si>
    <t>13.</t>
  </si>
  <si>
    <t>Popravak betonskih djelova</t>
  </si>
  <si>
    <t xml:space="preserve">m3 </t>
  </si>
  <si>
    <t>Popravak kamenih djelova</t>
  </si>
  <si>
    <t>Skidanje nestabilnog materijala s pokosa</t>
  </si>
  <si>
    <t>Strojno uklanjanje osulina i nanosa</t>
  </si>
  <si>
    <t>Ručno uklanjaje osulina i nanosa sa prijevozom ručnim kolicima do 10 m</t>
  </si>
  <si>
    <t>Obrezivanje grmlja i drveća - strojno</t>
  </si>
  <si>
    <t xml:space="preserve">Čišćenje cestovnih jaraka </t>
  </si>
  <si>
    <t xml:space="preserve"> - ručno</t>
  </si>
  <si>
    <t xml:space="preserve"> - strojno</t>
  </si>
  <si>
    <t>Čišćenje rigola</t>
  </si>
  <si>
    <t>Čišćenje zatvorenih rigola</t>
  </si>
  <si>
    <t>Dobava i ugradnja cestovnih rešetki za odvodnju šir. 30 cm</t>
  </si>
  <si>
    <t>m2</t>
  </si>
  <si>
    <t>Čišćenje kolnika  - strojno</t>
  </si>
  <si>
    <t>Čišćenje kolnika - ručno</t>
  </si>
  <si>
    <t>Namještanje i ispravljanje smjerokaznih stupića</t>
  </si>
  <si>
    <t>REKAPITULACIJA</t>
  </si>
  <si>
    <t>PRIVREMENA SIGNALIZACIJA</t>
  </si>
  <si>
    <t>POTPORNI I OBLOŽNI ZIDOVI</t>
  </si>
  <si>
    <t>RADOVI NA TRUPU CESTE</t>
  </si>
  <si>
    <t>ODRŽAVANJE OBJEKATA ZA ODVODNJU</t>
  </si>
  <si>
    <t>UREĐENJE CESTA SA TUCANIČKIM KOLNIKOM</t>
  </si>
  <si>
    <t>SANACIJA UDARNIH RUPA</t>
  </si>
  <si>
    <t>SANACIJA KOLNIČKOG ZASTORA</t>
  </si>
  <si>
    <t>SANACIJA MANJIH ASFALTNIH POVRŠINA</t>
  </si>
  <si>
    <t>OPHODARSKA SLUŽBA</t>
  </si>
  <si>
    <t>ZIMSKA SLUŽBA</t>
  </si>
  <si>
    <t>SVEUKUPNO</t>
  </si>
  <si>
    <t>Ponuditelj</t>
  </si>
  <si>
    <t>-  pločasti i zasvođeni propusti otvora preko 150 cm</t>
  </si>
  <si>
    <t>Izrada elaborata prometnog rješenja  za vrijeme izvođenja radova, izrađen od ovlaštenog projektanta. Obuhvaćeni svi troškovi za dobivanje potrebnog elaborata.</t>
  </si>
  <si>
    <t>kompl.</t>
  </si>
  <si>
    <t>Plitki iskop postojeće kolničke konstrukcije ili nogostupa od asfalta ili betona, te tla B ktg. do dubine nove kolničke konstrukcije 15-25 cm.</t>
  </si>
  <si>
    <t xml:space="preserve">                -   u materijalu B kategorije</t>
  </si>
  <si>
    <t xml:space="preserve">                -   u materijalu C kategorije</t>
  </si>
  <si>
    <t xml:space="preserve">                -   u materijalu A kategorije</t>
  </si>
  <si>
    <t>-   kameni zid sa dva lica i fugiranjem</t>
  </si>
  <si>
    <t>14.</t>
  </si>
  <si>
    <t xml:space="preserve"> - dvoredna</t>
  </si>
  <si>
    <t>Ugradnja postojećih bet. cestovnih rubnjaka sa izradom betonskog temelja betonom tlačne čvrstoće C16/20 i fugiranjem spojeva</t>
  </si>
  <si>
    <t>Dobava, dovoz i ugradnja novih betonskih cestovnih rigola dim. 50/12,5/60 cm sa izradom temelja od betona tlačne čvrstoće C16/20 i fugiranjem spojeva</t>
  </si>
  <si>
    <t>Popravak glave propusta betonom tlačne čvrstoće C16/20.</t>
  </si>
  <si>
    <t>Izrada spoja na postojeću vodolovku.</t>
  </si>
  <si>
    <t>Dobava, dovoz i ručna ugradnja hladne asfaltne mase u sloju debljine prema potrebi.</t>
  </si>
  <si>
    <t>15.</t>
  </si>
  <si>
    <t>16.</t>
  </si>
  <si>
    <r>
      <t>UREÐENJE  CESTA  SA TUCANIČKIM KOLNIKOM  (</t>
    </r>
    <r>
      <rPr>
        <b/>
        <i/>
        <sz val="10"/>
        <rFont val="Times New Roman"/>
        <family val="1"/>
      </rPr>
      <t>MAKADAM))</t>
    </r>
  </si>
  <si>
    <t>Ugradnja postojećih bet. parkovnih rubnjaka sa izradom betonskog temelja betonom tlačne čvrstoće C16/20 i fugiranjem spojeva</t>
  </si>
  <si>
    <t xml:space="preserve">Dobava materijala  i izrada vodomjernog okna izrađenog iz pune opeke dimenzija 60/40cm, dubine 60cm sa iskopom i odvozom na deponij </t>
  </si>
  <si>
    <t>Dobava, doprema i ugradnja taktilnih ploča dimenzija 40x40 cm sa izradom podloge od cementnog morta  i sa završnim fugiranjem</t>
  </si>
  <si>
    <t>Dobava i ugradnja rebrastih kanalizacionih cijevi</t>
  </si>
  <si>
    <t xml:space="preserve">                -  200/172 mm</t>
  </si>
  <si>
    <t xml:space="preserve">                -  315/272 mm</t>
  </si>
  <si>
    <t xml:space="preserve">                -  400/347 mm</t>
  </si>
  <si>
    <t xml:space="preserve">                -  800/678 mm</t>
  </si>
  <si>
    <t xml:space="preserve">                -  1000/852 mm</t>
  </si>
  <si>
    <t xml:space="preserve">                -  250/218 mm</t>
  </si>
  <si>
    <t>Dobava i postava novih cestovnih čeličnih odbojnika (trake, stupovi i pripadajući katadiopteri)</t>
  </si>
  <si>
    <t>Namještanje i ispravljanje prometnog znaka</t>
  </si>
  <si>
    <t>Dobava i postava novih smjerokaznih stupića koji služe za označavanje ruba kolnika</t>
  </si>
  <si>
    <t>Ručno čišćenje propusta sa deponiranjem materijala na udaljenost od 10 m:</t>
  </si>
  <si>
    <t>Iskop kanala  raznih dimenzija u materijalu B i C kategorije</t>
  </si>
  <si>
    <t>Iskop kanala  raznih dimenzija u materijalu A kategorije</t>
  </si>
  <si>
    <t xml:space="preserve">ZEMLJANI RADOVI </t>
  </si>
  <si>
    <t>Dobava, doprema i ugradnja drobljenog kamenog agregata raznih frakcija</t>
  </si>
  <si>
    <t>Dobava, doprema i razastiranje plodne zemlje</t>
  </si>
  <si>
    <t>Dobava i postava stupova prometnog znaka f 2,5", dužine 3,20 m sa iskopom i izradom betonskog temelja.</t>
  </si>
  <si>
    <t xml:space="preserve">Izrada novog slivnika. Stavka obuhvaća iskop za slivnik, ugradnju betonske ili rebraste cijevi profila 40cm, dubine 1,2 m, podlogu debljine 15 cm i oblogu oko cijevi 15 cm od betona klase C 16/20, izradu betonske nosive konstrukcije okvira u betonu klase C 25/30,  zatrpavanje oko plašta obloge cijevi kamenim materijalom, utovar i odvoz  viška iskopanog materijala na deponij udaljenosti do 15 km, te ostali rad i materijal na ugradnji. U jediničnoj cijeni  nije uračunata nabavka okvira i slivničke rešetke. Obračun po komadu izrađenog slivnika.   </t>
  </si>
  <si>
    <t>komplet</t>
  </si>
  <si>
    <t>Betoniranje temelja betonom tlačne čvrstoće C 20/25 u potrebnoj oplati.</t>
  </si>
  <si>
    <t>Betoniranje potpornog zida betonom tlačne čvrstoće C20/25 sa potrebnom oplatom, dilatiranjem, te izradom barbakana.</t>
  </si>
  <si>
    <t xml:space="preserve"> -   betonom tlačne čvrstoće C20/25 u dvostranoj oplati</t>
  </si>
  <si>
    <t>Izrada betonske kape zida od betona tlačne čvrstoće C20/25 u potrebnoj oplati dim. 40/5 cm</t>
  </si>
  <si>
    <t>Šalovanje i betoniranje vanjskog stubišta sa betonom tlačne čvrstoće C20/25 u potrebnoj oplati.</t>
  </si>
  <si>
    <t>Nanošenje cementnog šprica sa zaribavanjem</t>
  </si>
  <si>
    <r>
      <t>m</t>
    </r>
    <r>
      <rPr>
        <vertAlign val="superscript"/>
        <sz val="10"/>
        <rFont val="Times New Roman"/>
        <family val="1"/>
        <charset val="238"/>
      </rPr>
      <t xml:space="preserve">2 </t>
    </r>
  </si>
  <si>
    <t>Čišćenje sljubnica sa postojećih kamenih potpornih ili obložnih zidova, te fugiranje istih.</t>
  </si>
  <si>
    <t>Dobava, dovoz i ugradnja novih betonskih cestovnih rubnjaka dim. 15/25/100 cm sa izradom bet. temelja od C16/20 i fugiranjem spojeva</t>
  </si>
  <si>
    <t>Dobava, dovoz i ugradnja novih betonskih parkovnih rubnjaka dim.8/20/100 cm sa izradom bet.temelja od C 16/20 i fugiranjem spojeva</t>
  </si>
  <si>
    <t xml:space="preserve">                -   60/60 cm  - teški tip 40 T</t>
  </si>
  <si>
    <t xml:space="preserve">                -   60/60 cm  - srednji tip 25 T</t>
  </si>
  <si>
    <t xml:space="preserve">                -   60/60 cm  - laki tip do 15 T</t>
  </si>
  <si>
    <r>
      <t xml:space="preserve">                -   podzemni hidrant vodovoda - </t>
    </r>
    <r>
      <rPr>
        <i/>
        <sz val="10"/>
        <rFont val="Times New Roman"/>
        <family val="1"/>
      </rPr>
      <t>elipsa</t>
    </r>
  </si>
  <si>
    <t xml:space="preserve">                -   60/60 cm  - laki tip  do 15 T</t>
  </si>
  <si>
    <t xml:space="preserve">                -   podzemni hidrant vodovod - elipsa</t>
  </si>
  <si>
    <t>Strojni iskop postojeće kolničke konstrukcije sa utovarom u kamion</t>
  </si>
  <si>
    <t xml:space="preserve">m2 </t>
  </si>
  <si>
    <t xml:space="preserve">Zamjena oštećenih cestovnih čeličnih odbojnika sa skidanjem oštećenog odbojnika, dobavom i postavljanjem novog jednostrukog odbojnika </t>
  </si>
  <si>
    <t xml:space="preserve">                 - jednostruki  odbojnik</t>
  </si>
  <si>
    <t>OPHODARSKA  SLUŽBA (izvanredni radovi koji se ne mogu predvidjeti ili se posebno naruče od strane naručitelja)</t>
  </si>
  <si>
    <t xml:space="preserve">Dobava i postava betonskih blokova tipa New Jersey </t>
  </si>
  <si>
    <t xml:space="preserve">                -   traktor s ralicom i posipačem</t>
  </si>
  <si>
    <t xml:space="preserve">                -   kamion sa ralicom i posipačem do 16 t</t>
  </si>
  <si>
    <t>PDV 25%</t>
  </si>
  <si>
    <t xml:space="preserve">                -   kamion sa ralicom i posipačem do 8 t </t>
  </si>
  <si>
    <t xml:space="preserve">                -   slivničke rešetke 40/40</t>
  </si>
  <si>
    <t xml:space="preserve">                 - laki tip - do 15 T</t>
  </si>
  <si>
    <t xml:space="preserve">                 - teški tip - 40 T</t>
  </si>
  <si>
    <t xml:space="preserve">                 - srednji tip - 25 T</t>
  </si>
  <si>
    <t xml:space="preserve">                -   laki tip - do 15 T</t>
  </si>
  <si>
    <t xml:space="preserve">                -   srednji tip - 25 T</t>
  </si>
  <si>
    <t xml:space="preserve">                -   teški tip - 40 T</t>
  </si>
  <si>
    <t>Strojna izrada nasipa materijalom iz iskopa, zbijanje ugrađenog materijala u slojevima debljine do 30 cm</t>
  </si>
  <si>
    <t>-   kameni zid sa jednim licem u potrebnoj oplati i sa fugiranjem</t>
  </si>
  <si>
    <t>Vadenje rubnjaka. Stavka obuhvaća: rezanje asfalta, iskop kolne kostrukcije, vađenje temelja i rubnjaka i odlaganje na stranu  (dimenzija iskopa 40/40 cm).</t>
  </si>
  <si>
    <t>Rad djelatnika građevinske struke:</t>
  </si>
  <si>
    <t xml:space="preserve">                -  SSS</t>
  </si>
  <si>
    <t xml:space="preserve">                -  VKV</t>
  </si>
  <si>
    <t xml:space="preserve">                -  PKV</t>
  </si>
  <si>
    <r>
      <t>*</t>
    </r>
    <r>
      <rPr>
        <b/>
        <sz val="10"/>
        <rFont val="Times New Roman"/>
        <family val="1"/>
        <charset val="238"/>
      </rPr>
      <t>NAPOMENA - količine u troškovniku su procijenjene za održavanje kroz jednu kalendarsku godinu</t>
    </r>
  </si>
  <si>
    <t>Dobava i ugradnja hidroizolacije ljepenkom V4, uz prethodni hladni premaz, na pripremljenu podlogu, komplet izvedeno.</t>
  </si>
  <si>
    <t xml:space="preserve">Dobava, dostava i ugradnja betona u ostale konstruktivne elemente koji nisu definirani zasebnom stavkom. Obračun po m3 ugrađenog beton, bez obzira na način ugradnje, izrade ili dopreme betona u potrebnoj oplati. </t>
  </si>
  <si>
    <t xml:space="preserve"> - C 12/15</t>
  </si>
  <si>
    <t xml:space="preserve"> - C 15/20</t>
  </si>
  <si>
    <t xml:space="preserve"> - C 20/25</t>
  </si>
  <si>
    <t xml:space="preserve"> - C 25/30</t>
  </si>
  <si>
    <t>17.</t>
  </si>
  <si>
    <t xml:space="preserve">                -   kombinirka  </t>
  </si>
  <si>
    <t xml:space="preserve">Rad vozila na čišćenju snjega i posipanju cesta.                       U jediničnoj cijeni sata rada vozila uključen i sav potreban rad radnika. </t>
  </si>
  <si>
    <t xml:space="preserve">                -   kamion do 2 t s ručnim posipačem,                                                </t>
  </si>
  <si>
    <t xml:space="preserve">                     uključujući i pomoćnog radnika</t>
  </si>
  <si>
    <t>Mješavina tucanika za posipanje 4-8 mm i soli u omjeru  400 kg soli na 1 m3 pijeska.</t>
  </si>
  <si>
    <t>18.</t>
  </si>
  <si>
    <t>Izrada novih betonskih bankina - pasica, betonom tlačne čvrstoće C20/25 u potrebnoj oplati. Obračun po m3 ugrađenog betona sa uključenom izradom oplate. Armatura zasebno obračunata.</t>
  </si>
  <si>
    <t>Dobava i postava zaštitnih ograda na prometnicama za slučaj raznih intervencija (urušenja zidova, podizanje šahti i sl.). Zaštitna ograda mora biti u skladu sa važećim tehničkim uvjetima.</t>
  </si>
  <si>
    <r>
      <t xml:space="preserve">Iskop u materijalu </t>
    </r>
    <r>
      <rPr>
        <b/>
        <sz val="10"/>
        <rFont val="Times New Roman"/>
        <family val="1"/>
        <charset val="238"/>
      </rPr>
      <t>C</t>
    </r>
    <r>
      <rPr>
        <sz val="10"/>
        <rFont val="Times New Roman"/>
        <family val="1"/>
      </rPr>
      <t xml:space="preserve"> ktg. sa odbacivanjem materijala u stranu.</t>
    </r>
  </si>
  <si>
    <r>
      <t xml:space="preserve">Iskop u materijalu </t>
    </r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</rPr>
      <t xml:space="preserve"> ktg. sa odbacivanjem materijala u stranu.</t>
    </r>
  </si>
  <si>
    <r>
      <t xml:space="preserve">Iskop u materijalu </t>
    </r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</rPr>
      <t xml:space="preserve"> ktg. sa odbacivanjem materijala u stranu.</t>
    </r>
  </si>
  <si>
    <t>Strojna izrada nasipa materijalom dovezenim sa deponija investitora udaljenog do maksimalno 15 km i zbijanje ugrađenog materijala u slojevima debljine do 30 cm.</t>
  </si>
  <si>
    <t>Utovar, odvoz i zbrinjavanje viška materijala od raznih iskopa  na deponiju izvođača. U cijenu uključiti sve potrebne transporte i naknade za zbrinjavanje materijala. Obračun po m3 materijala u sraslom stanju.</t>
  </si>
  <si>
    <t>Zidanje potpornog kamenog zida tipa "Bunja" sa betonom tlačne čvrstoće C16/20, dobavom i obradom kamena, fugiranjem i izradom barbakana. Zid sa jednim licem od kamena. U cijenu uključena i sva potrebna oplata.</t>
  </si>
  <si>
    <t xml:space="preserve"> - troredna</t>
  </si>
  <si>
    <r>
      <t xml:space="preserve">Izrada, ugradnja, antikorozivna zaštita i završno ličenje uljanom bojom željezne ograde od cijevi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  <charset val="238"/>
      </rPr>
      <t xml:space="preserve"> 50 mm, minimalne debljine stijenke 2 mm i visine do 100 cm iznad tla.</t>
    </r>
    <r>
      <rPr>
        <sz val="10"/>
        <rFont val="Times New Roman"/>
        <family val="1"/>
      </rPr>
      <t xml:space="preserve"> </t>
    </r>
  </si>
  <si>
    <t>Utovar, odvoz i zbrinjavanje viška materijala od iskopa temelja na deponiju izvođača. U cijenu uključiti sve potrebne transporte i naknade za zbrinjavanje materijala. Obračun po m3 materijala u sraslom stanju.</t>
  </si>
  <si>
    <t>Obrezivanje grmlja i drveća - ručno</t>
  </si>
  <si>
    <t xml:space="preserve">Krčenje raslinja i nepoželjne vegetacije. Stavka obuhvaća: ručno otklanjanje i rezanje raslinja sa kolničke konstrukcije, te utovar i odvoz na deponiju izvođača bez obzira na udaljenost. U cijenu uključiti sve transporte i troškove zbrinjavanja. </t>
  </si>
  <si>
    <t xml:space="preserve">Sječa stabala, te rezanje na manje komade za mogućnost transporta, utovar i odvoz na deponiju izvođača bez obzira na udaljenost. U cijenu uključiti sve transporte i troškove zbrinjavanja. </t>
  </si>
  <si>
    <t xml:space="preserve">Vađenje panjeva sa svim potrebnim alatima, utovar i odvoz na deponiju izvođača bez obzira na udaljenost. U cijenu uključiti sve transporte i troškove zbrinjavanja. </t>
  </si>
  <si>
    <t>Utovar i odvoz viška materijala od raznih iskopa na deponiju ili drugo gradilište investitora na udaljenosti do maksimalnih 20 km. Obračun po m3 materijala u sraslom stanju.</t>
  </si>
  <si>
    <t xml:space="preserve">Rušenje suhozida (gromača) sa utovarom i odvozom na deponiju. U cijenu uključiti sve transporte i troškove zbrinjavanja. </t>
  </si>
  <si>
    <t>- odvoz na deponiju investitora do udaljenosti 20 km</t>
  </si>
  <si>
    <t>- odvoz na deponiju izvođača bez obzira na udaljenost</t>
  </si>
  <si>
    <r>
      <t>Izrada novog kanala za linijsku cestovnu rešetku. Stavka obuhvaća iskop za linijsku rešetku prosječne dubine 50 cm, uređenje podloge, izradu oplate te betoniranje podloge i zidova kanala debljine stijenke 15 cm, dubine 30 cm, od betona klase C 25/30, zatrpavanje oko izvedenog betonskog kanala, utovar i odvoz  viška iskopanog materijala na deponij izvođača, te ostali rad i materijal. U jediničnoj cijeni  nije uračunata nabavka okvira i linijskih rešetki, kao ni ugradnja armature. Obračun po m'</t>
    </r>
    <r>
      <rPr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</rPr>
      <t xml:space="preserve">izrađenog kanala za linijsku rešetku.   </t>
    </r>
  </si>
  <si>
    <t xml:space="preserve">Izrada novog revizionog okna. Stavka obuhvaća iskop za izradu novog revizionog okna prosječne dubine 1,50 m, svijetlog otvora 60/60 cm, dobavu i ugradnju betona klase C 25/30 sa stjenkama i dnom debljine 20 cm, izradu nosive betonske konstrukcije u betonu klase C 25/30, zatrpavanje oko vanjskog plašta, utovar i odvoz viška materijala na deponij izvođača te ostali rad i materijal na ugradnji. U jediničnoj cijeni nije uračunata nabava okvira i poklopaca kao ni ugradnja armature. Obračun po komadu izrađenog revizijskog okna. </t>
  </si>
  <si>
    <t xml:space="preserve">Dobava, dovoz i ručna ugradnja tampona 0-32 mm deponiranog uz rub ceste sa prijevozom  ručnim kolicima do 20 m i potrebnim valjanjem. </t>
  </si>
  <si>
    <t>Dobava, dovoz i strojna ugradnja tampona 0-32 mm, za potrebe većih sanacija kolnika sa valjanjem do potrebne nosivosti</t>
  </si>
  <si>
    <t>Iskop odlomljenog asfalta i nekvalitetne tamponske podloge sa utovarom u kamion</t>
  </si>
  <si>
    <t>Odvoz iskopanog materijala od sanacije udarnih rupa na deponiju izvođača. U cijenu uključiti sve potrebne transporte i naknade za zbrinjavanje materijala. Obračun po m3 materijala u sraslom stanju.</t>
  </si>
  <si>
    <t>Dobava, dovoz i ugradnja tampona 0 - 32 mm u sloju debljine prema potrebi.</t>
  </si>
  <si>
    <t>Dobava, dovoz i ugradnja asfaltbetona  AC 11 surf BIT 50/70 AG4MA u sloju debljine prema potrebi.</t>
  </si>
  <si>
    <t>Odvoz iskopanog materijala od iskopa kolničke konstrukcije na deponiju izvođača. U cijenu uključiti sve potrebne transporte i naknade za zbrinjavanje materijala.  Obračun po m3 materijala u sraslom stanju.</t>
  </si>
  <si>
    <t>Dobava, dovoz i strojna ugradnja tampona 0 - 32 mm u sloju debljine prema potrebi.</t>
  </si>
  <si>
    <t>Dobava, dovoz i strojna ugradnja podravnavajućeg sloja asfaltbetonom AC 16 base BIT 50/70 AG6M2</t>
  </si>
  <si>
    <t>Dobava, dovoz i strojna ugradnja habajućeg sloja asfaltbetona tip AC 11 surf BIT 50/70 AG4MA u sloju debljine 4 cm</t>
  </si>
  <si>
    <t>Dobava, dovoz i strojna ugradnja habajućeg sloja asfaltbetona tip AC 11 surf BIT 50/70 AG4MA u sloju debljine u sloju debljine 5 cm</t>
  </si>
  <si>
    <t>Dobava, dovoz i strojna ugradnja habajućeg sloja asfaltbetona tip AC 16 surf BIT 50/70 AG4M4 u sloju debljine 6 cm</t>
  </si>
  <si>
    <t>Dobava, dovoz i strojna ugradnja asfalta AC 11 surf BIT 50/70 AG3M3 eruptivac u sloju debljine prema potrebi.</t>
  </si>
  <si>
    <t>SANACIJA MANJIH ASFALTNIH POVRŠINA - ručno</t>
  </si>
  <si>
    <t>Dobava, dovoz ugradnja asfaltbetona tip  AC 8 surf BIT 50/70 AG4MA  u sloju debljine  4  cm (nogostup).</t>
  </si>
  <si>
    <t>Ličenje pješačkih ograda visine cca 1 m (dovredna ili troredna) u koju je uključena kompletna antikorozivna zaštita, uklanjanje stare boje, odmaščivanje i nanošenje osnovnog i završnog sloja boje u boji po izboru investitora.</t>
  </si>
  <si>
    <t>Dobava, doprema i ugradnja geotekstila 200 gr/m2. Obračun po m2 ugrađenog geotekstila.</t>
  </si>
  <si>
    <t>Dobava, dostava i ugradnja pijeska frakcije 0-4 mm za izradu posteljice i zatrpavanje cijevi. U cijnu uključen sav potreban rad i materijal za izvršenje stavke. Obračun po m3 ugrađenog pijeska.</t>
  </si>
  <si>
    <t>Paušalni iznos za pripravnost djelatnika i mehanizacije od 1.11. - 1.04.</t>
  </si>
  <si>
    <t>Frezanje asfaltnog  zastora sa utovarom i odvozom te zbrinjavanjem na deponiju izvođača. Po potrebi deponiranje se vrši na deponiju investitora do maksimalne udaljenosti 20 km.</t>
  </si>
  <si>
    <t>R.b.</t>
  </si>
  <si>
    <t>Opis stavke</t>
  </si>
  <si>
    <t>Količina</t>
  </si>
  <si>
    <t>Iznos</t>
  </si>
  <si>
    <t>Jedinica mjere</t>
  </si>
  <si>
    <t>Jedinična cijena</t>
  </si>
  <si>
    <t>ODRŽAVANJE NERAZVRSTANIH CESTA NA PODRUČJU                                                                 GRADA BAKRA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</si>
</sst>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Symbol"/>
      <family val="1"/>
      <charset val="2"/>
    </font>
    <font>
      <b/>
      <i/>
      <sz val="10"/>
      <name val="Times New Roman"/>
      <family val="1"/>
    </font>
    <font>
      <vertAlign val="superscript"/>
      <sz val="10"/>
      <name val="Times New Roman"/>
      <family val="1"/>
      <charset val="238"/>
    </font>
    <font>
      <sz val="10"/>
      <color rgb="FFFF0000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5" fillId="0" borderId="0" xfId="0" applyFont="1"/>
    <xf numFmtId="0" fontId="5" fillId="0" borderId="0" xfId="0" applyFont="1" applyBorder="1"/>
    <xf numFmtId="2" fontId="6" fillId="0" borderId="0" xfId="0" applyNumberFormat="1" applyFont="1" applyBorder="1"/>
    <xf numFmtId="0" fontId="10" fillId="0" borderId="0" xfId="0" applyFont="1" applyBorder="1"/>
    <xf numFmtId="4" fontId="1" fillId="0" borderId="0" xfId="0" applyNumberFormat="1" applyFont="1" applyBorder="1"/>
    <xf numFmtId="0" fontId="6" fillId="0" borderId="0" xfId="0" applyFont="1" applyBorder="1"/>
    <xf numFmtId="4" fontId="1" fillId="0" borderId="0" xfId="0" applyNumberFormat="1" applyFont="1" applyFill="1" applyBorder="1" applyAlignment="1"/>
    <xf numFmtId="4" fontId="1" fillId="0" borderId="1" xfId="0" applyNumberFormat="1" applyFont="1" applyFill="1" applyBorder="1" applyAlignme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  <xf numFmtId="4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 vertical="top"/>
    </xf>
    <xf numFmtId="4" fontId="5" fillId="0" borderId="0" xfId="0" applyNumberFormat="1" applyFont="1" applyFill="1"/>
    <xf numFmtId="49" fontId="1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/>
    <xf numFmtId="4" fontId="5" fillId="0" borderId="0" xfId="0" applyNumberFormat="1" applyFont="1" applyFill="1" applyBorder="1"/>
    <xf numFmtId="0" fontId="5" fillId="0" borderId="0" xfId="0" applyFont="1" applyFill="1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10" fillId="0" borderId="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/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" fontId="1" fillId="0" borderId="0" xfId="0" applyNumberFormat="1" applyFont="1" applyFill="1" applyBorder="1" applyProtection="1">
      <protection locked="0"/>
    </xf>
    <xf numFmtId="4" fontId="1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9"/>
  <sheetViews>
    <sheetView tabSelected="1" view="pageLayout" zoomScaleNormal="130" zoomScaleSheetLayoutView="85" workbookViewId="0">
      <selection activeCell="E8" sqref="E8"/>
    </sheetView>
  </sheetViews>
  <sheetFormatPr defaultRowHeight="12.75" x14ac:dyDescent="0.2"/>
  <cols>
    <col min="1" max="1" width="5.42578125" style="10" customWidth="1"/>
    <col min="2" max="2" width="45.7109375" style="28" customWidth="1"/>
    <col min="3" max="3" width="9.42578125" style="29" customWidth="1"/>
    <col min="4" max="4" width="11.42578125" style="8" customWidth="1"/>
    <col min="5" max="5" width="11" style="14" customWidth="1"/>
    <col min="6" max="6" width="13.85546875" style="14" customWidth="1"/>
    <col min="7" max="7" width="9.140625" style="10"/>
    <col min="8" max="8" width="11.140625" style="1" customWidth="1"/>
    <col min="9" max="10" width="9.140625" style="1"/>
    <col min="11" max="11" width="15.5703125" style="1" customWidth="1"/>
    <col min="12" max="16384" width="9.140625" style="1"/>
  </cols>
  <sheetData>
    <row r="1" spans="1:256" ht="15.75" customHeight="1" x14ac:dyDescent="0.2">
      <c r="A1" s="67" t="s">
        <v>270</v>
      </c>
      <c r="B1" s="67"/>
      <c r="C1" s="67"/>
      <c r="D1" s="67"/>
      <c r="E1" s="67"/>
      <c r="F1" s="67"/>
    </row>
    <row r="2" spans="1:256" ht="27.75" customHeight="1" x14ac:dyDescent="0.2">
      <c r="A2" s="67"/>
      <c r="B2" s="67"/>
      <c r="C2" s="67"/>
      <c r="D2" s="67"/>
      <c r="E2" s="67"/>
      <c r="F2" s="67"/>
    </row>
    <row r="3" spans="1:256" ht="12.75" customHeight="1" x14ac:dyDescent="0.2">
      <c r="A3" s="60"/>
      <c r="B3" s="60"/>
      <c r="C3" s="60"/>
      <c r="D3" s="60"/>
      <c r="E3" s="60"/>
      <c r="F3" s="60"/>
    </row>
    <row r="4" spans="1:256" ht="27" customHeight="1" x14ac:dyDescent="0.2">
      <c r="A4" s="63" t="s">
        <v>264</v>
      </c>
      <c r="B4" s="63" t="s">
        <v>265</v>
      </c>
      <c r="C4" s="65" t="s">
        <v>268</v>
      </c>
      <c r="D4" s="64" t="s">
        <v>266</v>
      </c>
      <c r="E4" s="65" t="s">
        <v>269</v>
      </c>
      <c r="F4" s="63" t="s">
        <v>267</v>
      </c>
      <c r="G4" s="1"/>
    </row>
    <row r="5" spans="1:256" ht="13.5" customHeight="1" x14ac:dyDescent="0.2">
      <c r="A5" s="61"/>
      <c r="B5" s="61"/>
      <c r="C5" s="62"/>
      <c r="D5" s="62"/>
      <c r="E5" s="62"/>
      <c r="F5" s="61"/>
      <c r="G5" s="1"/>
    </row>
    <row r="6" spans="1:256" x14ac:dyDescent="0.2">
      <c r="A6" s="11" t="s">
        <v>1</v>
      </c>
      <c r="B6" s="12" t="s">
        <v>55</v>
      </c>
      <c r="C6" s="13"/>
    </row>
    <row r="8" spans="1:256" ht="42.75" customHeight="1" x14ac:dyDescent="0.2">
      <c r="A8" s="15" t="s">
        <v>3</v>
      </c>
      <c r="B8" s="16" t="s">
        <v>69</v>
      </c>
      <c r="C8" s="13" t="s">
        <v>168</v>
      </c>
      <c r="D8" s="8">
        <v>20</v>
      </c>
      <c r="E8" s="56"/>
      <c r="F8" s="14">
        <f>D8*E8</f>
        <v>0</v>
      </c>
    </row>
    <row r="9" spans="1:256" ht="42.75" customHeight="1" x14ac:dyDescent="0.2">
      <c r="A9" s="15" t="s">
        <v>6</v>
      </c>
      <c r="B9" s="16" t="s">
        <v>70</v>
      </c>
      <c r="C9" s="13" t="s">
        <v>168</v>
      </c>
      <c r="D9" s="8">
        <v>6</v>
      </c>
      <c r="E9" s="56"/>
      <c r="F9" s="14">
        <f t="shared" ref="F9:F72" si="0">D9*E9</f>
        <v>0</v>
      </c>
    </row>
    <row r="10" spans="1:256" ht="25.5" x14ac:dyDescent="0.2">
      <c r="A10" s="15" t="s">
        <v>7</v>
      </c>
      <c r="B10" s="16" t="s">
        <v>71</v>
      </c>
      <c r="C10" s="13" t="s">
        <v>168</v>
      </c>
      <c r="D10" s="8">
        <v>4</v>
      </c>
      <c r="E10" s="56"/>
      <c r="F10" s="14">
        <f t="shared" si="0"/>
        <v>0</v>
      </c>
    </row>
    <row r="11" spans="1:256" ht="53.25" customHeight="1" x14ac:dyDescent="0.2">
      <c r="A11" s="15" t="s">
        <v>8</v>
      </c>
      <c r="B11" s="16" t="s">
        <v>224</v>
      </c>
      <c r="C11" s="13" t="s">
        <v>5</v>
      </c>
      <c r="D11" s="8">
        <v>10</v>
      </c>
      <c r="E11" s="56"/>
      <c r="F11" s="14">
        <f t="shared" si="0"/>
        <v>0</v>
      </c>
    </row>
    <row r="12" spans="1:256" ht="27" customHeight="1" x14ac:dyDescent="0.2">
      <c r="A12" s="15" t="s">
        <v>9</v>
      </c>
      <c r="B12" s="16" t="s">
        <v>72</v>
      </c>
      <c r="C12" s="13" t="s">
        <v>67</v>
      </c>
      <c r="D12" s="8">
        <v>10</v>
      </c>
      <c r="E12" s="56"/>
      <c r="F12" s="14">
        <f t="shared" si="0"/>
        <v>0</v>
      </c>
    </row>
    <row r="13" spans="1:256" ht="42" customHeight="1" x14ac:dyDescent="0.2">
      <c r="A13" s="34" t="s">
        <v>12</v>
      </c>
      <c r="B13" s="17" t="s">
        <v>130</v>
      </c>
      <c r="C13" s="18" t="s">
        <v>131</v>
      </c>
      <c r="D13" s="9">
        <v>2</v>
      </c>
      <c r="E13" s="57"/>
      <c r="F13" s="19">
        <f t="shared" si="0"/>
        <v>0</v>
      </c>
    </row>
    <row r="14" spans="1:256" s="7" customFormat="1" x14ac:dyDescent="0.2">
      <c r="A14" s="52" t="s">
        <v>1</v>
      </c>
      <c r="B14" s="53" t="s">
        <v>0</v>
      </c>
      <c r="C14" s="47"/>
      <c r="D14" s="46"/>
      <c r="E14" s="20"/>
      <c r="F14" s="20">
        <f>SUM(F8:F13)</f>
        <v>0</v>
      </c>
      <c r="G14" s="43"/>
    </row>
    <row r="15" spans="1:256" x14ac:dyDescent="0.2">
      <c r="A15" s="21"/>
      <c r="B15" s="22"/>
      <c r="C15" s="21"/>
      <c r="D15" s="23"/>
      <c r="E15" s="23"/>
      <c r="G15" s="21"/>
      <c r="H15" s="2"/>
      <c r="I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7" spans="1:6" x14ac:dyDescent="0.2">
      <c r="A17" s="11" t="s">
        <v>11</v>
      </c>
      <c r="B17" s="12" t="s">
        <v>163</v>
      </c>
      <c r="C17" s="13"/>
    </row>
    <row r="18" spans="1:6" ht="25.5" x14ac:dyDescent="0.2">
      <c r="A18" s="15" t="s">
        <v>3</v>
      </c>
      <c r="B18" s="16" t="s">
        <v>225</v>
      </c>
      <c r="C18" s="13"/>
    </row>
    <row r="19" spans="1:6" ht="15.75" x14ac:dyDescent="0.2">
      <c r="A19" s="15"/>
      <c r="B19" s="24" t="s">
        <v>73</v>
      </c>
      <c r="C19" s="13" t="s">
        <v>68</v>
      </c>
      <c r="D19" s="8">
        <v>20</v>
      </c>
      <c r="E19" s="56"/>
      <c r="F19" s="14">
        <f t="shared" si="0"/>
        <v>0</v>
      </c>
    </row>
    <row r="20" spans="1:6" ht="15.75" x14ac:dyDescent="0.2">
      <c r="A20" s="15"/>
      <c r="B20" s="24" t="s">
        <v>47</v>
      </c>
      <c r="C20" s="13" t="s">
        <v>68</v>
      </c>
      <c r="D20" s="8">
        <v>300</v>
      </c>
      <c r="E20" s="56"/>
      <c r="F20" s="14">
        <f t="shared" si="0"/>
        <v>0</v>
      </c>
    </row>
    <row r="21" spans="1:6" ht="25.5" x14ac:dyDescent="0.2">
      <c r="A21" s="15" t="s">
        <v>6</v>
      </c>
      <c r="B21" s="16" t="s">
        <v>226</v>
      </c>
      <c r="C21" s="13"/>
      <c r="E21" s="56"/>
    </row>
    <row r="22" spans="1:6" ht="15.75" x14ac:dyDescent="0.2">
      <c r="A22" s="15"/>
      <c r="B22" s="24" t="s">
        <v>73</v>
      </c>
      <c r="C22" s="13" t="s">
        <v>68</v>
      </c>
      <c r="D22" s="8">
        <v>10</v>
      </c>
      <c r="E22" s="56"/>
      <c r="F22" s="14">
        <f t="shared" si="0"/>
        <v>0</v>
      </c>
    </row>
    <row r="23" spans="1:6" ht="15.75" x14ac:dyDescent="0.2">
      <c r="A23" s="15"/>
      <c r="B23" s="24" t="s">
        <v>47</v>
      </c>
      <c r="C23" s="13" t="s">
        <v>68</v>
      </c>
      <c r="D23" s="8">
        <v>550</v>
      </c>
      <c r="E23" s="56"/>
      <c r="F23" s="14">
        <f t="shared" si="0"/>
        <v>0</v>
      </c>
    </row>
    <row r="24" spans="1:6" ht="25.5" x14ac:dyDescent="0.2">
      <c r="A24" s="15" t="s">
        <v>7</v>
      </c>
      <c r="B24" s="16" t="s">
        <v>227</v>
      </c>
      <c r="C24" s="13"/>
      <c r="E24" s="56"/>
    </row>
    <row r="25" spans="1:6" ht="15.75" x14ac:dyDescent="0.2">
      <c r="A25" s="15"/>
      <c r="B25" s="24" t="s">
        <v>47</v>
      </c>
      <c r="C25" s="13" t="s">
        <v>68</v>
      </c>
      <c r="D25" s="8">
        <v>550</v>
      </c>
      <c r="E25" s="56"/>
      <c r="F25" s="14">
        <f t="shared" si="0"/>
        <v>0</v>
      </c>
    </row>
    <row r="26" spans="1:6" ht="42.75" customHeight="1" x14ac:dyDescent="0.2">
      <c r="A26" s="15" t="s">
        <v>8</v>
      </c>
      <c r="B26" s="16" t="s">
        <v>132</v>
      </c>
      <c r="C26" s="13"/>
      <c r="E26" s="56"/>
    </row>
    <row r="27" spans="1:6" ht="15.75" x14ac:dyDescent="0.2">
      <c r="A27" s="15"/>
      <c r="B27" s="24" t="s">
        <v>47</v>
      </c>
      <c r="C27" s="13" t="s">
        <v>68</v>
      </c>
      <c r="D27" s="8">
        <v>300</v>
      </c>
      <c r="E27" s="56"/>
      <c r="F27" s="14">
        <f t="shared" si="0"/>
        <v>0</v>
      </c>
    </row>
    <row r="28" spans="1:6" ht="18.75" customHeight="1" x14ac:dyDescent="0.2">
      <c r="A28" s="15" t="s">
        <v>9</v>
      </c>
      <c r="B28" s="24" t="s">
        <v>161</v>
      </c>
      <c r="C28" s="13"/>
      <c r="E28" s="56"/>
    </row>
    <row r="29" spans="1:6" ht="15.75" x14ac:dyDescent="0.2">
      <c r="A29" s="15"/>
      <c r="B29" s="24" t="s">
        <v>73</v>
      </c>
      <c r="C29" s="13" t="s">
        <v>68</v>
      </c>
      <c r="D29" s="8">
        <v>10</v>
      </c>
      <c r="E29" s="56"/>
      <c r="F29" s="14">
        <f t="shared" si="0"/>
        <v>0</v>
      </c>
    </row>
    <row r="30" spans="1:6" ht="15.75" x14ac:dyDescent="0.2">
      <c r="A30" s="15"/>
      <c r="B30" s="24" t="s">
        <v>47</v>
      </c>
      <c r="C30" s="13" t="s">
        <v>68</v>
      </c>
      <c r="D30" s="8">
        <v>100</v>
      </c>
      <c r="E30" s="56"/>
      <c r="F30" s="14">
        <f t="shared" si="0"/>
        <v>0</v>
      </c>
    </row>
    <row r="31" spans="1:6" ht="15" customHeight="1" x14ac:dyDescent="0.2">
      <c r="A31" s="15" t="s">
        <v>12</v>
      </c>
      <c r="B31" s="24" t="s">
        <v>162</v>
      </c>
      <c r="C31" s="13"/>
      <c r="E31" s="56"/>
    </row>
    <row r="32" spans="1:6" ht="15.75" x14ac:dyDescent="0.2">
      <c r="A32" s="15"/>
      <c r="B32" s="24" t="s">
        <v>47</v>
      </c>
      <c r="C32" s="13" t="s">
        <v>68</v>
      </c>
      <c r="D32" s="8">
        <v>100</v>
      </c>
      <c r="E32" s="56"/>
      <c r="F32" s="14">
        <f t="shared" si="0"/>
        <v>0</v>
      </c>
    </row>
    <row r="33" spans="1:9" ht="29.25" customHeight="1" x14ac:dyDescent="0.2">
      <c r="A33" s="25" t="s">
        <v>13</v>
      </c>
      <c r="B33" s="24" t="s">
        <v>202</v>
      </c>
      <c r="C33" s="13" t="s">
        <v>68</v>
      </c>
      <c r="D33" s="8">
        <v>200</v>
      </c>
      <c r="E33" s="56"/>
      <c r="F33" s="14">
        <f t="shared" si="0"/>
        <v>0</v>
      </c>
    </row>
    <row r="34" spans="1:9" ht="41.25" customHeight="1" x14ac:dyDescent="0.2">
      <c r="A34" s="25" t="s">
        <v>14</v>
      </c>
      <c r="B34" s="24" t="s">
        <v>228</v>
      </c>
      <c r="C34" s="13" t="s">
        <v>68</v>
      </c>
      <c r="D34" s="8">
        <v>100</v>
      </c>
      <c r="E34" s="56"/>
      <c r="F34" s="14">
        <f t="shared" si="0"/>
        <v>0</v>
      </c>
    </row>
    <row r="35" spans="1:9" ht="25.5" x14ac:dyDescent="0.2">
      <c r="A35" s="25" t="s">
        <v>34</v>
      </c>
      <c r="B35" s="24" t="s">
        <v>164</v>
      </c>
      <c r="C35" s="13" t="s">
        <v>68</v>
      </c>
      <c r="D35" s="8">
        <v>250</v>
      </c>
      <c r="E35" s="56"/>
      <c r="F35" s="14">
        <f t="shared" si="0"/>
        <v>0</v>
      </c>
    </row>
    <row r="36" spans="1:9" ht="15.75" x14ac:dyDescent="0.2">
      <c r="A36" s="25" t="s">
        <v>39</v>
      </c>
      <c r="B36" s="24" t="s">
        <v>165</v>
      </c>
      <c r="C36" s="13" t="s">
        <v>68</v>
      </c>
      <c r="D36" s="8">
        <v>80</v>
      </c>
      <c r="E36" s="56"/>
      <c r="F36" s="14">
        <f t="shared" si="0"/>
        <v>0</v>
      </c>
    </row>
    <row r="37" spans="1:9" s="10" customFormat="1" ht="57" customHeight="1" x14ac:dyDescent="0.2">
      <c r="A37" s="15" t="s">
        <v>43</v>
      </c>
      <c r="B37" s="26" t="s">
        <v>229</v>
      </c>
      <c r="C37" s="13" t="s">
        <v>68</v>
      </c>
      <c r="D37" s="8">
        <v>1340</v>
      </c>
      <c r="E37" s="56"/>
      <c r="F37" s="14">
        <f>D37*E37</f>
        <v>0</v>
      </c>
    </row>
    <row r="38" spans="1:9" s="10" customFormat="1" ht="53.25" customHeight="1" x14ac:dyDescent="0.2">
      <c r="A38" s="34" t="s">
        <v>97</v>
      </c>
      <c r="B38" s="55" t="s">
        <v>238</v>
      </c>
      <c r="C38" s="18" t="s">
        <v>68</v>
      </c>
      <c r="D38" s="9">
        <v>400</v>
      </c>
      <c r="E38" s="57"/>
      <c r="F38" s="19">
        <f t="shared" ref="F38" si="1">D38*E38</f>
        <v>0</v>
      </c>
    </row>
    <row r="39" spans="1:9" s="7" customFormat="1" x14ac:dyDescent="0.2">
      <c r="A39" s="47" t="s">
        <v>11</v>
      </c>
      <c r="B39" s="44" t="s">
        <v>0</v>
      </c>
      <c r="C39" s="45"/>
      <c r="D39" s="46"/>
      <c r="E39" s="20"/>
      <c r="F39" s="20">
        <f>SUM(F19:F38)</f>
        <v>0</v>
      </c>
      <c r="G39" s="43"/>
    </row>
    <row r="42" spans="1:9" x14ac:dyDescent="0.2">
      <c r="A42" s="11" t="s">
        <v>15</v>
      </c>
      <c r="B42" s="12" t="s">
        <v>74</v>
      </c>
      <c r="C42" s="13"/>
    </row>
    <row r="43" spans="1:9" x14ac:dyDescent="0.2">
      <c r="A43" s="11"/>
      <c r="B43" s="12"/>
      <c r="C43" s="13"/>
    </row>
    <row r="44" spans="1:9" x14ac:dyDescent="0.2">
      <c r="A44" s="15" t="s">
        <v>3</v>
      </c>
      <c r="B44" s="16" t="s">
        <v>49</v>
      </c>
      <c r="C44" s="13"/>
    </row>
    <row r="45" spans="1:9" ht="15.75" x14ac:dyDescent="0.2">
      <c r="A45" s="15"/>
      <c r="B45" s="24" t="s">
        <v>134</v>
      </c>
      <c r="C45" s="13" t="s">
        <v>68</v>
      </c>
      <c r="D45" s="8">
        <v>80</v>
      </c>
      <c r="E45" s="56"/>
      <c r="F45" s="14">
        <f t="shared" si="0"/>
        <v>0</v>
      </c>
      <c r="I45" s="6"/>
    </row>
    <row r="46" spans="1:9" ht="15.75" x14ac:dyDescent="0.2">
      <c r="A46" s="15"/>
      <c r="B46" s="24" t="s">
        <v>133</v>
      </c>
      <c r="C46" s="13" t="s">
        <v>68</v>
      </c>
      <c r="D46" s="8">
        <v>200</v>
      </c>
      <c r="E46" s="56"/>
      <c r="F46" s="14">
        <f t="shared" si="0"/>
        <v>0</v>
      </c>
    </row>
    <row r="47" spans="1:9" ht="15.75" x14ac:dyDescent="0.2">
      <c r="A47" s="15"/>
      <c r="B47" s="24" t="s">
        <v>135</v>
      </c>
      <c r="C47" s="13" t="s">
        <v>68</v>
      </c>
      <c r="D47" s="8">
        <v>280</v>
      </c>
      <c r="E47" s="56"/>
      <c r="F47" s="14">
        <f t="shared" si="0"/>
        <v>0</v>
      </c>
    </row>
    <row r="48" spans="1:9" ht="25.5" x14ac:dyDescent="0.2">
      <c r="A48" s="15" t="s">
        <v>6</v>
      </c>
      <c r="B48" s="16" t="s">
        <v>169</v>
      </c>
      <c r="C48" s="13" t="s">
        <v>68</v>
      </c>
      <c r="D48" s="8">
        <v>70</v>
      </c>
      <c r="E48" s="56"/>
      <c r="F48" s="14">
        <f t="shared" si="0"/>
        <v>0</v>
      </c>
    </row>
    <row r="49" spans="1:10" ht="38.25" x14ac:dyDescent="0.2">
      <c r="A49" s="15" t="s">
        <v>7</v>
      </c>
      <c r="B49" s="16" t="s">
        <v>170</v>
      </c>
      <c r="C49" s="13" t="s">
        <v>68</v>
      </c>
      <c r="D49" s="8">
        <v>80</v>
      </c>
      <c r="E49" s="56"/>
      <c r="F49" s="14">
        <f t="shared" si="0"/>
        <v>0</v>
      </c>
    </row>
    <row r="50" spans="1:10" ht="55.5" customHeight="1" x14ac:dyDescent="0.2">
      <c r="A50" s="15" t="s">
        <v>9</v>
      </c>
      <c r="B50" s="16" t="s">
        <v>230</v>
      </c>
      <c r="C50" s="13" t="s">
        <v>68</v>
      </c>
      <c r="D50" s="8">
        <v>20</v>
      </c>
      <c r="E50" s="56"/>
      <c r="F50" s="14">
        <f t="shared" si="0"/>
        <v>0</v>
      </c>
    </row>
    <row r="51" spans="1:10" x14ac:dyDescent="0.2">
      <c r="A51" s="15" t="s">
        <v>12</v>
      </c>
      <c r="B51" s="16" t="s">
        <v>50</v>
      </c>
      <c r="C51" s="13"/>
      <c r="E51" s="56"/>
    </row>
    <row r="52" spans="1:10" ht="15" customHeight="1" x14ac:dyDescent="0.2">
      <c r="A52" s="15"/>
      <c r="B52" s="24" t="s">
        <v>171</v>
      </c>
      <c r="C52" s="13" t="s">
        <v>68</v>
      </c>
      <c r="D52" s="8">
        <v>30</v>
      </c>
      <c r="E52" s="56"/>
      <c r="F52" s="14">
        <f t="shared" si="0"/>
        <v>0</v>
      </c>
    </row>
    <row r="53" spans="1:10" ht="27" customHeight="1" x14ac:dyDescent="0.2">
      <c r="A53" s="15"/>
      <c r="B53" s="24" t="s">
        <v>203</v>
      </c>
      <c r="C53" s="13" t="s">
        <v>68</v>
      </c>
      <c r="D53" s="8">
        <v>50</v>
      </c>
      <c r="E53" s="56"/>
      <c r="F53" s="14">
        <f>D53*E53</f>
        <v>0</v>
      </c>
    </row>
    <row r="54" spans="1:10" ht="15.75" x14ac:dyDescent="0.2">
      <c r="A54" s="15"/>
      <c r="B54" s="24" t="s">
        <v>136</v>
      </c>
      <c r="C54" s="13" t="s">
        <v>68</v>
      </c>
      <c r="D54" s="8">
        <v>10</v>
      </c>
      <c r="E54" s="56"/>
      <c r="F54" s="14">
        <f t="shared" si="0"/>
        <v>0</v>
      </c>
    </row>
    <row r="55" spans="1:10" s="3" customFormat="1" ht="15.75" x14ac:dyDescent="0.2">
      <c r="A55" s="25" t="s">
        <v>13</v>
      </c>
      <c r="B55" s="26" t="s">
        <v>174</v>
      </c>
      <c r="C55" s="30" t="s">
        <v>175</v>
      </c>
      <c r="D55" s="31">
        <v>30</v>
      </c>
      <c r="E55" s="58"/>
      <c r="F55" s="32">
        <f t="shared" si="0"/>
        <v>0</v>
      </c>
      <c r="G55" s="33"/>
      <c r="J55" s="1"/>
    </row>
    <row r="56" spans="1:10" ht="25.5" x14ac:dyDescent="0.2">
      <c r="A56" s="15" t="s">
        <v>14</v>
      </c>
      <c r="B56" s="16" t="s">
        <v>172</v>
      </c>
      <c r="C56" s="13" t="s">
        <v>5</v>
      </c>
      <c r="D56" s="8">
        <v>100</v>
      </c>
      <c r="E56" s="56"/>
      <c r="F56" s="14">
        <f t="shared" si="0"/>
        <v>0</v>
      </c>
    </row>
    <row r="57" spans="1:10" ht="25.5" x14ac:dyDescent="0.2">
      <c r="A57" s="15" t="s">
        <v>34</v>
      </c>
      <c r="B57" s="16" t="s">
        <v>173</v>
      </c>
      <c r="C57" s="13" t="s">
        <v>68</v>
      </c>
      <c r="D57" s="8">
        <v>20</v>
      </c>
      <c r="E57" s="56"/>
      <c r="F57" s="14">
        <f t="shared" si="0"/>
        <v>0</v>
      </c>
    </row>
    <row r="58" spans="1:10" x14ac:dyDescent="0.2">
      <c r="A58" s="15" t="s">
        <v>39</v>
      </c>
      <c r="B58" s="16" t="s">
        <v>51</v>
      </c>
      <c r="C58" s="13"/>
      <c r="E58" s="56"/>
    </row>
    <row r="59" spans="1:10" x14ac:dyDescent="0.2">
      <c r="A59" s="15"/>
      <c r="B59" s="24" t="s">
        <v>53</v>
      </c>
      <c r="C59" s="13" t="s">
        <v>52</v>
      </c>
      <c r="D59" s="8">
        <v>4000</v>
      </c>
      <c r="E59" s="56"/>
      <c r="F59" s="14">
        <f t="shared" si="0"/>
        <v>0</v>
      </c>
    </row>
    <row r="60" spans="1:10" x14ac:dyDescent="0.2">
      <c r="A60" s="15"/>
      <c r="B60" s="24" t="s">
        <v>76</v>
      </c>
      <c r="C60" s="13" t="s">
        <v>52</v>
      </c>
      <c r="D60" s="8">
        <v>4000</v>
      </c>
      <c r="E60" s="56"/>
      <c r="F60" s="14">
        <f t="shared" si="0"/>
        <v>0</v>
      </c>
    </row>
    <row r="61" spans="1:10" x14ac:dyDescent="0.2">
      <c r="A61" s="15" t="s">
        <v>43</v>
      </c>
      <c r="B61" s="24" t="s">
        <v>99</v>
      </c>
      <c r="C61" s="13" t="s">
        <v>100</v>
      </c>
      <c r="D61" s="8">
        <v>10</v>
      </c>
      <c r="E61" s="56"/>
      <c r="F61" s="14">
        <f t="shared" si="0"/>
        <v>0</v>
      </c>
    </row>
    <row r="62" spans="1:10" s="10" customFormat="1" ht="53.25" customHeight="1" x14ac:dyDescent="0.2">
      <c r="A62" s="15" t="s">
        <v>97</v>
      </c>
      <c r="B62" s="24" t="s">
        <v>211</v>
      </c>
      <c r="C62" s="13"/>
      <c r="D62" s="8"/>
      <c r="E62" s="56"/>
      <c r="F62" s="14"/>
    </row>
    <row r="63" spans="1:10" s="10" customFormat="1" x14ac:dyDescent="0.2">
      <c r="A63" s="15"/>
      <c r="B63" s="24" t="s">
        <v>212</v>
      </c>
      <c r="C63" s="13" t="s">
        <v>100</v>
      </c>
      <c r="D63" s="8">
        <v>10</v>
      </c>
      <c r="E63" s="56"/>
      <c r="F63" s="14">
        <f>D63*E63</f>
        <v>0</v>
      </c>
    </row>
    <row r="64" spans="1:10" s="10" customFormat="1" x14ac:dyDescent="0.2">
      <c r="A64" s="15"/>
      <c r="B64" s="24" t="s">
        <v>213</v>
      </c>
      <c r="C64" s="13" t="s">
        <v>100</v>
      </c>
      <c r="D64" s="8">
        <v>10</v>
      </c>
      <c r="E64" s="56"/>
      <c r="F64" s="14">
        <f>D64*E64</f>
        <v>0</v>
      </c>
    </row>
    <row r="65" spans="1:7" s="10" customFormat="1" x14ac:dyDescent="0.2">
      <c r="A65" s="15"/>
      <c r="B65" s="24" t="s">
        <v>214</v>
      </c>
      <c r="C65" s="13" t="s">
        <v>100</v>
      </c>
      <c r="D65" s="8">
        <v>10</v>
      </c>
      <c r="E65" s="56"/>
      <c r="F65" s="14">
        <f>D65*E65</f>
        <v>0</v>
      </c>
    </row>
    <row r="66" spans="1:7" s="10" customFormat="1" x14ac:dyDescent="0.2">
      <c r="A66" s="15"/>
      <c r="B66" s="24" t="s">
        <v>215</v>
      </c>
      <c r="C66" s="13" t="s">
        <v>100</v>
      </c>
      <c r="D66" s="8">
        <v>10</v>
      </c>
      <c r="E66" s="56"/>
      <c r="F66" s="14">
        <f>D66*E66</f>
        <v>0</v>
      </c>
    </row>
    <row r="67" spans="1:7" x14ac:dyDescent="0.2">
      <c r="A67" s="15" t="s">
        <v>98</v>
      </c>
      <c r="B67" s="24" t="s">
        <v>101</v>
      </c>
      <c r="C67" s="13" t="s">
        <v>100</v>
      </c>
      <c r="D67" s="8">
        <v>5</v>
      </c>
      <c r="E67" s="56"/>
      <c r="F67" s="14">
        <f t="shared" si="0"/>
        <v>0</v>
      </c>
    </row>
    <row r="68" spans="1:7" ht="25.5" x14ac:dyDescent="0.2">
      <c r="A68" s="15" t="s">
        <v>137</v>
      </c>
      <c r="B68" s="16" t="s">
        <v>176</v>
      </c>
      <c r="C68" s="13" t="s">
        <v>67</v>
      </c>
      <c r="D68" s="8">
        <v>5</v>
      </c>
      <c r="E68" s="56"/>
      <c r="F68" s="14">
        <f t="shared" si="0"/>
        <v>0</v>
      </c>
    </row>
    <row r="69" spans="1:7" x14ac:dyDescent="0.2">
      <c r="A69" s="15" t="s">
        <v>144</v>
      </c>
      <c r="B69" s="16" t="s">
        <v>77</v>
      </c>
      <c r="C69" s="13" t="s">
        <v>5</v>
      </c>
      <c r="D69" s="8">
        <v>10</v>
      </c>
      <c r="E69" s="56"/>
      <c r="F69" s="14">
        <f t="shared" si="0"/>
        <v>0</v>
      </c>
    </row>
    <row r="70" spans="1:7" ht="51" x14ac:dyDescent="0.2">
      <c r="A70" s="15" t="s">
        <v>145</v>
      </c>
      <c r="B70" s="16" t="s">
        <v>232</v>
      </c>
      <c r="C70" s="13"/>
      <c r="E70" s="56"/>
    </row>
    <row r="71" spans="1:7" x14ac:dyDescent="0.2">
      <c r="A71" s="15"/>
      <c r="B71" s="16" t="s">
        <v>138</v>
      </c>
      <c r="C71" s="13" t="s">
        <v>5</v>
      </c>
      <c r="D71" s="8">
        <v>20</v>
      </c>
      <c r="E71" s="56"/>
      <c r="F71" s="14">
        <f t="shared" si="0"/>
        <v>0</v>
      </c>
    </row>
    <row r="72" spans="1:7" x14ac:dyDescent="0.2">
      <c r="A72" s="15"/>
      <c r="B72" s="16" t="s">
        <v>231</v>
      </c>
      <c r="C72" s="13" t="s">
        <v>5</v>
      </c>
      <c r="D72" s="8">
        <v>50</v>
      </c>
      <c r="E72" s="56"/>
      <c r="F72" s="14">
        <f t="shared" si="0"/>
        <v>0</v>
      </c>
    </row>
    <row r="73" spans="1:7" s="10" customFormat="1" ht="38.25" x14ac:dyDescent="0.2">
      <c r="A73" s="15" t="s">
        <v>216</v>
      </c>
      <c r="B73" s="16" t="s">
        <v>210</v>
      </c>
      <c r="C73" s="13" t="s">
        <v>67</v>
      </c>
      <c r="D73" s="8">
        <v>50</v>
      </c>
      <c r="E73" s="56"/>
      <c r="F73" s="14">
        <f>D73*E73</f>
        <v>0</v>
      </c>
    </row>
    <row r="74" spans="1:7" s="10" customFormat="1" ht="51" x14ac:dyDescent="0.2">
      <c r="A74" s="34" t="s">
        <v>222</v>
      </c>
      <c r="B74" s="55" t="s">
        <v>233</v>
      </c>
      <c r="C74" s="18" t="s">
        <v>68</v>
      </c>
      <c r="D74" s="9">
        <f>D45+D46+D47</f>
        <v>560</v>
      </c>
      <c r="E74" s="57"/>
      <c r="F74" s="19">
        <f>D74*E74</f>
        <v>0</v>
      </c>
    </row>
    <row r="75" spans="1:7" s="7" customFormat="1" x14ac:dyDescent="0.2">
      <c r="A75" s="52" t="s">
        <v>15</v>
      </c>
      <c r="B75" s="53" t="s">
        <v>0</v>
      </c>
      <c r="C75" s="47"/>
      <c r="D75" s="46"/>
      <c r="E75" s="20"/>
      <c r="F75" s="20">
        <f>SUM(F45:F74)</f>
        <v>0</v>
      </c>
      <c r="G75" s="43"/>
    </row>
    <row r="76" spans="1:7" x14ac:dyDescent="0.2">
      <c r="A76" s="15"/>
      <c r="B76" s="16"/>
      <c r="C76" s="13"/>
    </row>
    <row r="78" spans="1:7" x14ac:dyDescent="0.2">
      <c r="A78" s="36" t="s">
        <v>16</v>
      </c>
      <c r="B78" s="12" t="s">
        <v>78</v>
      </c>
    </row>
    <row r="79" spans="1:7" x14ac:dyDescent="0.2">
      <c r="A79" s="36"/>
      <c r="B79" s="12"/>
    </row>
    <row r="80" spans="1:7" ht="15.75" x14ac:dyDescent="0.2">
      <c r="A80" s="37" t="s">
        <v>3</v>
      </c>
      <c r="B80" s="28" t="s">
        <v>102</v>
      </c>
      <c r="C80" s="13" t="s">
        <v>68</v>
      </c>
      <c r="D80" s="8">
        <v>3</v>
      </c>
      <c r="E80" s="56"/>
      <c r="F80" s="14">
        <f t="shared" ref="F80:F136" si="2">D80*E80</f>
        <v>0</v>
      </c>
    </row>
    <row r="81" spans="1:6" ht="25.5" x14ac:dyDescent="0.2">
      <c r="A81" s="15" t="s">
        <v>6</v>
      </c>
      <c r="B81" s="16" t="s">
        <v>104</v>
      </c>
      <c r="C81" s="13" t="s">
        <v>68</v>
      </c>
      <c r="D81" s="8">
        <v>3</v>
      </c>
      <c r="E81" s="56"/>
      <c r="F81" s="14">
        <f t="shared" si="2"/>
        <v>0</v>
      </c>
    </row>
    <row r="82" spans="1:6" ht="15.75" x14ac:dyDescent="0.2">
      <c r="A82" s="15" t="s">
        <v>7</v>
      </c>
      <c r="B82" s="16" t="s">
        <v>103</v>
      </c>
      <c r="C82" s="13" t="s">
        <v>68</v>
      </c>
      <c r="D82" s="8">
        <v>3</v>
      </c>
      <c r="E82" s="56"/>
      <c r="F82" s="14">
        <f t="shared" si="2"/>
        <v>0</v>
      </c>
    </row>
    <row r="83" spans="1:6" ht="25.5" x14ac:dyDescent="0.2">
      <c r="A83" s="15" t="s">
        <v>8</v>
      </c>
      <c r="B83" s="16" t="s">
        <v>79</v>
      </c>
      <c r="C83" s="13" t="s">
        <v>67</v>
      </c>
      <c r="D83" s="8">
        <v>20</v>
      </c>
      <c r="E83" s="56"/>
      <c r="F83" s="14">
        <f t="shared" si="2"/>
        <v>0</v>
      </c>
    </row>
    <row r="84" spans="1:6" ht="25.5" x14ac:dyDescent="0.2">
      <c r="A84" s="15" t="s">
        <v>9</v>
      </c>
      <c r="B84" s="16" t="s">
        <v>66</v>
      </c>
      <c r="E84" s="56"/>
    </row>
    <row r="85" spans="1:6" ht="15.75" x14ac:dyDescent="0.2">
      <c r="A85" s="15"/>
      <c r="B85" s="24" t="s">
        <v>80</v>
      </c>
      <c r="C85" s="13" t="s">
        <v>67</v>
      </c>
      <c r="D85" s="8">
        <v>20000</v>
      </c>
      <c r="E85" s="56"/>
      <c r="F85" s="14">
        <f t="shared" si="2"/>
        <v>0</v>
      </c>
    </row>
    <row r="86" spans="1:6" ht="15.75" x14ac:dyDescent="0.2">
      <c r="A86" s="15"/>
      <c r="B86" s="24" t="s">
        <v>18</v>
      </c>
      <c r="C86" s="13" t="s">
        <v>67</v>
      </c>
      <c r="D86" s="8">
        <v>40000</v>
      </c>
      <c r="E86" s="56"/>
      <c r="F86" s="14">
        <f t="shared" si="2"/>
        <v>0</v>
      </c>
    </row>
    <row r="87" spans="1:6" ht="15.75" x14ac:dyDescent="0.2">
      <c r="A87" s="15">
        <v>6</v>
      </c>
      <c r="B87" s="16" t="s">
        <v>105</v>
      </c>
      <c r="C87" s="13" t="s">
        <v>67</v>
      </c>
      <c r="D87" s="8">
        <v>50</v>
      </c>
      <c r="E87" s="56"/>
      <c r="F87" s="14">
        <f t="shared" si="2"/>
        <v>0</v>
      </c>
    </row>
    <row r="88" spans="1:6" ht="15.75" x14ac:dyDescent="0.2">
      <c r="A88" s="15" t="s">
        <v>13</v>
      </c>
      <c r="B88" s="16" t="s">
        <v>234</v>
      </c>
      <c r="C88" s="13" t="s">
        <v>67</v>
      </c>
      <c r="D88" s="8">
        <v>50</v>
      </c>
      <c r="E88" s="56"/>
      <c r="F88" s="14">
        <f t="shared" si="2"/>
        <v>0</v>
      </c>
    </row>
    <row r="89" spans="1:6" ht="63.75" x14ac:dyDescent="0.2">
      <c r="A89" s="15" t="s">
        <v>14</v>
      </c>
      <c r="B89" s="24" t="s">
        <v>235</v>
      </c>
      <c r="E89" s="56"/>
    </row>
    <row r="90" spans="1:6" ht="15.75" x14ac:dyDescent="0.2">
      <c r="A90" s="38"/>
      <c r="B90" s="24" t="s">
        <v>22</v>
      </c>
      <c r="C90" s="13" t="s">
        <v>67</v>
      </c>
      <c r="D90" s="8">
        <v>100</v>
      </c>
      <c r="E90" s="56"/>
      <c r="F90" s="14">
        <f t="shared" si="2"/>
        <v>0</v>
      </c>
    </row>
    <row r="91" spans="1:6" ht="15.75" x14ac:dyDescent="0.2">
      <c r="A91" s="38"/>
      <c r="B91" s="24" t="s">
        <v>23</v>
      </c>
      <c r="C91" s="13" t="s">
        <v>67</v>
      </c>
      <c r="D91" s="8">
        <v>600</v>
      </c>
      <c r="E91" s="56"/>
      <c r="F91" s="14">
        <f t="shared" si="2"/>
        <v>0</v>
      </c>
    </row>
    <row r="92" spans="1:6" ht="15.75" x14ac:dyDescent="0.2">
      <c r="A92" s="38"/>
      <c r="B92" s="24" t="s">
        <v>24</v>
      </c>
      <c r="C92" s="13" t="s">
        <v>67</v>
      </c>
      <c r="D92" s="8">
        <v>50</v>
      </c>
      <c r="E92" s="56"/>
      <c r="F92" s="14">
        <f t="shared" si="2"/>
        <v>0</v>
      </c>
    </row>
    <row r="93" spans="1:6" ht="51" x14ac:dyDescent="0.2">
      <c r="A93" s="15" t="s">
        <v>34</v>
      </c>
      <c r="B93" s="16" t="s">
        <v>236</v>
      </c>
      <c r="E93" s="56"/>
    </row>
    <row r="94" spans="1:6" x14ac:dyDescent="0.2">
      <c r="A94" s="15"/>
      <c r="B94" s="24" t="s">
        <v>20</v>
      </c>
      <c r="C94" s="13" t="s">
        <v>19</v>
      </c>
      <c r="D94" s="8">
        <v>10</v>
      </c>
      <c r="E94" s="56"/>
      <c r="F94" s="14">
        <f t="shared" si="2"/>
        <v>0</v>
      </c>
    </row>
    <row r="95" spans="1:6" x14ac:dyDescent="0.2">
      <c r="A95" s="15"/>
      <c r="B95" s="24" t="s">
        <v>21</v>
      </c>
      <c r="C95" s="13" t="s">
        <v>19</v>
      </c>
      <c r="D95" s="8">
        <v>5</v>
      </c>
      <c r="E95" s="56"/>
      <c r="F95" s="14">
        <f t="shared" si="2"/>
        <v>0</v>
      </c>
    </row>
    <row r="96" spans="1:6" x14ac:dyDescent="0.2">
      <c r="A96" s="15"/>
      <c r="B96" s="24" t="s">
        <v>25</v>
      </c>
      <c r="C96" s="13" t="s">
        <v>19</v>
      </c>
      <c r="D96" s="8">
        <v>1</v>
      </c>
      <c r="E96" s="56"/>
      <c r="F96" s="14">
        <f t="shared" si="2"/>
        <v>0</v>
      </c>
    </row>
    <row r="97" spans="1:7" x14ac:dyDescent="0.2">
      <c r="A97" s="15"/>
      <c r="B97" s="24" t="s">
        <v>26</v>
      </c>
      <c r="C97" s="13" t="s">
        <v>19</v>
      </c>
      <c r="D97" s="8">
        <v>1</v>
      </c>
      <c r="E97" s="56"/>
      <c r="F97" s="14">
        <f t="shared" si="2"/>
        <v>0</v>
      </c>
    </row>
    <row r="98" spans="1:7" ht="38.25" x14ac:dyDescent="0.2">
      <c r="A98" s="15" t="s">
        <v>39</v>
      </c>
      <c r="B98" s="16" t="s">
        <v>237</v>
      </c>
      <c r="E98" s="56"/>
    </row>
    <row r="99" spans="1:7" x14ac:dyDescent="0.2">
      <c r="A99" s="15"/>
      <c r="B99" s="24" t="s">
        <v>27</v>
      </c>
      <c r="C99" s="13" t="s">
        <v>19</v>
      </c>
      <c r="D99" s="8">
        <v>10</v>
      </c>
      <c r="E99" s="56"/>
      <c r="F99" s="14">
        <f t="shared" si="2"/>
        <v>0</v>
      </c>
    </row>
    <row r="100" spans="1:7" x14ac:dyDescent="0.2">
      <c r="A100" s="15"/>
      <c r="B100" s="24" t="s">
        <v>28</v>
      </c>
      <c r="C100" s="13" t="s">
        <v>19</v>
      </c>
      <c r="D100" s="8">
        <v>5</v>
      </c>
      <c r="E100" s="56"/>
      <c r="F100" s="14">
        <f t="shared" si="2"/>
        <v>0</v>
      </c>
    </row>
    <row r="101" spans="1:7" x14ac:dyDescent="0.2">
      <c r="A101" s="15"/>
      <c r="B101" s="24" t="s">
        <v>29</v>
      </c>
      <c r="C101" s="13" t="s">
        <v>19</v>
      </c>
      <c r="D101" s="8">
        <v>1</v>
      </c>
      <c r="E101" s="56"/>
      <c r="F101" s="14">
        <f t="shared" si="2"/>
        <v>0</v>
      </c>
    </row>
    <row r="102" spans="1:7" x14ac:dyDescent="0.2">
      <c r="A102" s="34"/>
      <c r="B102" s="27" t="s">
        <v>30</v>
      </c>
      <c r="C102" s="18" t="s">
        <v>19</v>
      </c>
      <c r="D102" s="9">
        <v>1</v>
      </c>
      <c r="E102" s="57"/>
      <c r="F102" s="19">
        <f t="shared" si="2"/>
        <v>0</v>
      </c>
    </row>
    <row r="103" spans="1:7" s="7" customFormat="1" x14ac:dyDescent="0.2">
      <c r="A103" s="52" t="s">
        <v>16</v>
      </c>
      <c r="B103" s="54" t="s">
        <v>0</v>
      </c>
      <c r="C103" s="47"/>
      <c r="D103" s="46"/>
      <c r="E103" s="20"/>
      <c r="F103" s="20">
        <f>SUM(F80:F102)</f>
        <v>0</v>
      </c>
      <c r="G103" s="43"/>
    </row>
    <row r="104" spans="1:7" x14ac:dyDescent="0.2">
      <c r="A104" s="15"/>
      <c r="B104" s="24"/>
      <c r="C104" s="13"/>
    </row>
    <row r="106" spans="1:7" x14ac:dyDescent="0.2">
      <c r="A106" s="36" t="s">
        <v>17</v>
      </c>
      <c r="B106" s="12" t="s">
        <v>32</v>
      </c>
      <c r="C106" s="13"/>
    </row>
    <row r="107" spans="1:7" x14ac:dyDescent="0.2">
      <c r="A107" s="36"/>
      <c r="B107" s="12"/>
      <c r="C107" s="13"/>
    </row>
    <row r="108" spans="1:7" ht="25.5" x14ac:dyDescent="0.2">
      <c r="A108" s="15" t="s">
        <v>3</v>
      </c>
      <c r="B108" s="16" t="s">
        <v>33</v>
      </c>
      <c r="C108" s="13" t="s">
        <v>68</v>
      </c>
      <c r="D108" s="8">
        <v>2</v>
      </c>
      <c r="E108" s="56"/>
      <c r="F108" s="14">
        <f t="shared" si="2"/>
        <v>0</v>
      </c>
    </row>
    <row r="109" spans="1:7" ht="25.5" x14ac:dyDescent="0.2">
      <c r="A109" s="15" t="s">
        <v>6</v>
      </c>
      <c r="B109" s="16" t="s">
        <v>81</v>
      </c>
      <c r="C109" s="13" t="s">
        <v>68</v>
      </c>
      <c r="D109" s="8">
        <v>5</v>
      </c>
      <c r="E109" s="56"/>
      <c r="F109" s="14">
        <f t="shared" si="2"/>
        <v>0</v>
      </c>
    </row>
    <row r="110" spans="1:7" ht="44.25" customHeight="1" x14ac:dyDescent="0.2">
      <c r="A110" s="15" t="s">
        <v>7</v>
      </c>
      <c r="B110" s="16" t="s">
        <v>204</v>
      </c>
      <c r="C110" s="13" t="s">
        <v>5</v>
      </c>
      <c r="D110" s="8">
        <v>100</v>
      </c>
      <c r="E110" s="56"/>
      <c r="F110" s="14">
        <f t="shared" si="2"/>
        <v>0</v>
      </c>
    </row>
    <row r="111" spans="1:7" ht="38.25" x14ac:dyDescent="0.2">
      <c r="A111" s="15" t="s">
        <v>8</v>
      </c>
      <c r="B111" s="16" t="s">
        <v>239</v>
      </c>
      <c r="C111" s="13"/>
      <c r="E111" s="56"/>
    </row>
    <row r="112" spans="1:7" ht="15.75" x14ac:dyDescent="0.2">
      <c r="A112" s="15"/>
      <c r="B112" s="24" t="s">
        <v>240</v>
      </c>
      <c r="C112" s="13" t="s">
        <v>68</v>
      </c>
      <c r="D112" s="8">
        <v>20</v>
      </c>
      <c r="E112" s="56"/>
      <c r="F112" s="14">
        <f t="shared" si="2"/>
        <v>0</v>
      </c>
    </row>
    <row r="113" spans="1:7" ht="15.75" x14ac:dyDescent="0.2">
      <c r="A113" s="15"/>
      <c r="B113" s="24" t="s">
        <v>241</v>
      </c>
      <c r="C113" s="13" t="s">
        <v>68</v>
      </c>
      <c r="D113" s="8">
        <v>30</v>
      </c>
      <c r="E113" s="56"/>
      <c r="F113" s="14">
        <f t="shared" si="2"/>
        <v>0</v>
      </c>
    </row>
    <row r="114" spans="1:7" ht="38.25" x14ac:dyDescent="0.2">
      <c r="A114" s="15" t="s">
        <v>9</v>
      </c>
      <c r="B114" s="24" t="s">
        <v>139</v>
      </c>
      <c r="C114" s="13" t="s">
        <v>5</v>
      </c>
      <c r="D114" s="8">
        <v>40</v>
      </c>
      <c r="E114" s="56"/>
      <c r="F114" s="14">
        <f t="shared" si="2"/>
        <v>0</v>
      </c>
    </row>
    <row r="115" spans="1:7" ht="38.25" x14ac:dyDescent="0.2">
      <c r="A115" s="15" t="s">
        <v>12</v>
      </c>
      <c r="B115" s="24" t="s">
        <v>177</v>
      </c>
      <c r="C115" s="13" t="s">
        <v>5</v>
      </c>
      <c r="D115" s="8">
        <v>250</v>
      </c>
      <c r="E115" s="56"/>
      <c r="F115" s="14">
        <f t="shared" si="2"/>
        <v>0</v>
      </c>
    </row>
    <row r="116" spans="1:7" ht="38.25" x14ac:dyDescent="0.2">
      <c r="A116" s="15" t="s">
        <v>13</v>
      </c>
      <c r="B116" s="26" t="s">
        <v>147</v>
      </c>
      <c r="C116" s="13" t="s">
        <v>5</v>
      </c>
      <c r="D116" s="8">
        <v>10</v>
      </c>
      <c r="E116" s="56"/>
      <c r="F116" s="14">
        <f t="shared" si="2"/>
        <v>0</v>
      </c>
    </row>
    <row r="117" spans="1:7" ht="38.25" x14ac:dyDescent="0.2">
      <c r="A117" s="15" t="s">
        <v>14</v>
      </c>
      <c r="B117" s="24" t="s">
        <v>178</v>
      </c>
      <c r="C117" s="13" t="s">
        <v>5</v>
      </c>
      <c r="D117" s="8">
        <v>80</v>
      </c>
      <c r="E117" s="56"/>
      <c r="F117" s="14">
        <f t="shared" si="2"/>
        <v>0</v>
      </c>
    </row>
    <row r="118" spans="1:7" ht="38.25" x14ac:dyDescent="0.2">
      <c r="A118" s="25" t="s">
        <v>34</v>
      </c>
      <c r="B118" s="24" t="s">
        <v>149</v>
      </c>
      <c r="C118" s="13" t="s">
        <v>67</v>
      </c>
      <c r="D118" s="8">
        <v>20</v>
      </c>
      <c r="E118" s="56"/>
      <c r="F118" s="14">
        <f t="shared" si="2"/>
        <v>0</v>
      </c>
    </row>
    <row r="119" spans="1:7" ht="25.5" x14ac:dyDescent="0.2">
      <c r="A119" s="15" t="s">
        <v>39</v>
      </c>
      <c r="B119" s="24" t="s">
        <v>82</v>
      </c>
      <c r="C119" s="13" t="s">
        <v>5</v>
      </c>
      <c r="D119" s="8">
        <v>5</v>
      </c>
      <c r="E119" s="56"/>
      <c r="F119" s="14">
        <f t="shared" si="2"/>
        <v>0</v>
      </c>
    </row>
    <row r="120" spans="1:7" ht="41.25" customHeight="1" x14ac:dyDescent="0.2">
      <c r="A120" s="15" t="s">
        <v>43</v>
      </c>
      <c r="B120" s="24" t="s">
        <v>140</v>
      </c>
      <c r="C120" s="13" t="s">
        <v>5</v>
      </c>
      <c r="D120" s="8">
        <v>30</v>
      </c>
      <c r="E120" s="56"/>
      <c r="F120" s="14">
        <f t="shared" si="2"/>
        <v>0</v>
      </c>
    </row>
    <row r="121" spans="1:7" s="10" customFormat="1" ht="51" x14ac:dyDescent="0.2">
      <c r="A121" s="34" t="s">
        <v>97</v>
      </c>
      <c r="B121" s="27" t="s">
        <v>223</v>
      </c>
      <c r="C121" s="18" t="s">
        <v>68</v>
      </c>
      <c r="D121" s="9">
        <v>20</v>
      </c>
      <c r="E121" s="57"/>
      <c r="F121" s="19">
        <f>D121*E121</f>
        <v>0</v>
      </c>
    </row>
    <row r="122" spans="1:7" s="7" customFormat="1" x14ac:dyDescent="0.2">
      <c r="A122" s="52" t="s">
        <v>17</v>
      </c>
      <c r="B122" s="54" t="s">
        <v>0</v>
      </c>
      <c r="C122" s="47"/>
      <c r="D122" s="46"/>
      <c r="E122" s="20"/>
      <c r="F122" s="20">
        <f>SUM(F108:F121)</f>
        <v>0</v>
      </c>
      <c r="G122" s="43"/>
    </row>
    <row r="123" spans="1:7" x14ac:dyDescent="0.2">
      <c r="A123" s="15"/>
      <c r="B123" s="24"/>
      <c r="C123" s="13"/>
    </row>
    <row r="125" spans="1:7" x14ac:dyDescent="0.2">
      <c r="A125" s="11" t="s">
        <v>31</v>
      </c>
      <c r="B125" s="12" t="s">
        <v>83</v>
      </c>
    </row>
    <row r="126" spans="1:7" x14ac:dyDescent="0.2">
      <c r="A126" s="11"/>
      <c r="B126" s="12"/>
    </row>
    <row r="127" spans="1:7" x14ac:dyDescent="0.2">
      <c r="A127" s="15" t="s">
        <v>3</v>
      </c>
      <c r="B127" s="16" t="s">
        <v>106</v>
      </c>
      <c r="C127" s="13"/>
    </row>
    <row r="128" spans="1:7" x14ac:dyDescent="0.2">
      <c r="A128" s="15"/>
      <c r="B128" s="16" t="s">
        <v>107</v>
      </c>
      <c r="C128" s="13" t="s">
        <v>5</v>
      </c>
      <c r="D128" s="8">
        <v>5</v>
      </c>
      <c r="E128" s="56"/>
      <c r="F128" s="14">
        <f t="shared" si="2"/>
        <v>0</v>
      </c>
    </row>
    <row r="129" spans="1:6" x14ac:dyDescent="0.2">
      <c r="A129" s="15"/>
      <c r="B129" s="16" t="s">
        <v>108</v>
      </c>
      <c r="C129" s="13" t="s">
        <v>5</v>
      </c>
      <c r="D129" s="8">
        <v>5</v>
      </c>
      <c r="E129" s="56"/>
      <c r="F129" s="14">
        <f t="shared" si="2"/>
        <v>0</v>
      </c>
    </row>
    <row r="130" spans="1:6" x14ac:dyDescent="0.2">
      <c r="A130" s="15" t="s">
        <v>6</v>
      </c>
      <c r="B130" s="16" t="s">
        <v>109</v>
      </c>
      <c r="C130" s="13"/>
      <c r="E130" s="56"/>
    </row>
    <row r="131" spans="1:6" x14ac:dyDescent="0.2">
      <c r="A131" s="15"/>
      <c r="B131" s="16" t="s">
        <v>107</v>
      </c>
      <c r="C131" s="13" t="s">
        <v>5</v>
      </c>
      <c r="D131" s="8">
        <v>5</v>
      </c>
      <c r="E131" s="56"/>
      <c r="F131" s="14">
        <f t="shared" si="2"/>
        <v>0</v>
      </c>
    </row>
    <row r="132" spans="1:6" x14ac:dyDescent="0.2">
      <c r="A132" s="15"/>
      <c r="B132" s="16" t="s">
        <v>108</v>
      </c>
      <c r="C132" s="13" t="s">
        <v>5</v>
      </c>
      <c r="D132" s="8">
        <v>5</v>
      </c>
      <c r="E132" s="56"/>
      <c r="F132" s="14">
        <f t="shared" si="2"/>
        <v>0</v>
      </c>
    </row>
    <row r="133" spans="1:6" x14ac:dyDescent="0.2">
      <c r="A133" s="15" t="s">
        <v>7</v>
      </c>
      <c r="B133" s="16" t="s">
        <v>110</v>
      </c>
      <c r="C133" s="13" t="s">
        <v>5</v>
      </c>
      <c r="D133" s="8">
        <v>5</v>
      </c>
      <c r="E133" s="56"/>
      <c r="F133" s="14">
        <f t="shared" si="2"/>
        <v>0</v>
      </c>
    </row>
    <row r="134" spans="1:6" ht="25.5" x14ac:dyDescent="0.2">
      <c r="A134" s="15" t="s">
        <v>8</v>
      </c>
      <c r="B134" s="16" t="s">
        <v>160</v>
      </c>
      <c r="E134" s="56"/>
    </row>
    <row r="135" spans="1:6" ht="25.5" x14ac:dyDescent="0.2">
      <c r="A135" s="15"/>
      <c r="B135" s="24" t="s">
        <v>84</v>
      </c>
      <c r="C135" s="13" t="s">
        <v>68</v>
      </c>
      <c r="D135" s="8">
        <v>2</v>
      </c>
      <c r="E135" s="56"/>
      <c r="F135" s="14">
        <f t="shared" si="2"/>
        <v>0</v>
      </c>
    </row>
    <row r="136" spans="1:6" ht="25.5" x14ac:dyDescent="0.2">
      <c r="A136" s="15"/>
      <c r="B136" s="24" t="s">
        <v>85</v>
      </c>
      <c r="C136" s="13" t="s">
        <v>68</v>
      </c>
      <c r="D136" s="8">
        <v>2</v>
      </c>
      <c r="E136" s="56"/>
      <c r="F136" s="14">
        <f t="shared" si="2"/>
        <v>0</v>
      </c>
    </row>
    <row r="137" spans="1:6" ht="15.75" x14ac:dyDescent="0.2">
      <c r="A137" s="15"/>
      <c r="B137" s="24" t="s">
        <v>129</v>
      </c>
      <c r="C137" s="13" t="s">
        <v>68</v>
      </c>
      <c r="D137" s="8">
        <v>2</v>
      </c>
      <c r="E137" s="56"/>
      <c r="F137" s="14">
        <f t="shared" ref="F137:F193" si="3">D137*E137</f>
        <v>0</v>
      </c>
    </row>
    <row r="138" spans="1:6" x14ac:dyDescent="0.2">
      <c r="A138" s="15" t="s">
        <v>9</v>
      </c>
      <c r="B138" s="16" t="s">
        <v>86</v>
      </c>
      <c r="C138" s="13"/>
      <c r="E138" s="56"/>
    </row>
    <row r="139" spans="1:6" x14ac:dyDescent="0.2">
      <c r="A139" s="15"/>
      <c r="B139" s="24" t="s">
        <v>80</v>
      </c>
      <c r="C139" s="13" t="s">
        <v>19</v>
      </c>
      <c r="D139" s="8">
        <v>20</v>
      </c>
      <c r="E139" s="56"/>
      <c r="F139" s="14">
        <f t="shared" si="3"/>
        <v>0</v>
      </c>
    </row>
    <row r="140" spans="1:6" x14ac:dyDescent="0.2">
      <c r="A140" s="15"/>
      <c r="B140" s="24" t="s">
        <v>18</v>
      </c>
      <c r="C140" s="13" t="s">
        <v>19</v>
      </c>
      <c r="D140" s="8">
        <v>10</v>
      </c>
      <c r="E140" s="56"/>
      <c r="F140" s="14">
        <f t="shared" si="3"/>
        <v>0</v>
      </c>
    </row>
    <row r="141" spans="1:6" ht="25.5" x14ac:dyDescent="0.2">
      <c r="A141" s="15" t="s">
        <v>12</v>
      </c>
      <c r="B141" s="16" t="s">
        <v>141</v>
      </c>
      <c r="C141" s="13" t="s">
        <v>68</v>
      </c>
      <c r="D141" s="8">
        <v>8</v>
      </c>
      <c r="E141" s="56"/>
      <c r="F141" s="14">
        <f t="shared" si="3"/>
        <v>0</v>
      </c>
    </row>
    <row r="142" spans="1:6" ht="18" customHeight="1" x14ac:dyDescent="0.2">
      <c r="A142" s="15" t="s">
        <v>13</v>
      </c>
      <c r="B142" s="16" t="s">
        <v>142</v>
      </c>
      <c r="C142" s="13" t="s">
        <v>19</v>
      </c>
      <c r="D142" s="8">
        <v>15</v>
      </c>
      <c r="E142" s="56"/>
      <c r="F142" s="14">
        <f t="shared" si="3"/>
        <v>0</v>
      </c>
    </row>
    <row r="143" spans="1:6" ht="135.75" customHeight="1" x14ac:dyDescent="0.2">
      <c r="A143" s="15" t="s">
        <v>14</v>
      </c>
      <c r="B143" s="16" t="s">
        <v>167</v>
      </c>
      <c r="C143" s="13" t="s">
        <v>19</v>
      </c>
      <c r="D143" s="8">
        <v>15</v>
      </c>
      <c r="E143" s="56"/>
      <c r="F143" s="14">
        <f t="shared" si="3"/>
        <v>0</v>
      </c>
    </row>
    <row r="144" spans="1:6" ht="141.75" customHeight="1" x14ac:dyDescent="0.2">
      <c r="A144" s="15" t="s">
        <v>34</v>
      </c>
      <c r="B144" s="16" t="s">
        <v>243</v>
      </c>
      <c r="C144" s="13" t="s">
        <v>19</v>
      </c>
      <c r="D144" s="8">
        <v>5</v>
      </c>
      <c r="E144" s="56"/>
      <c r="F144" s="14">
        <f t="shared" si="3"/>
        <v>0</v>
      </c>
    </row>
    <row r="145" spans="1:10" s="10" customFormat="1" ht="138" customHeight="1" x14ac:dyDescent="0.2">
      <c r="A145" s="15" t="s">
        <v>39</v>
      </c>
      <c r="B145" s="16" t="s">
        <v>242</v>
      </c>
      <c r="C145" s="13" t="s">
        <v>5</v>
      </c>
      <c r="D145" s="8">
        <v>30</v>
      </c>
      <c r="E145" s="56"/>
      <c r="F145" s="14">
        <f>D145*E145</f>
        <v>0</v>
      </c>
    </row>
    <row r="146" spans="1:10" ht="38.25" x14ac:dyDescent="0.2">
      <c r="A146" s="15" t="s">
        <v>43</v>
      </c>
      <c r="B146" s="16" t="s">
        <v>148</v>
      </c>
      <c r="C146" s="13" t="s">
        <v>19</v>
      </c>
      <c r="D146" s="8">
        <v>5</v>
      </c>
      <c r="E146" s="56"/>
      <c r="F146" s="14">
        <f t="shared" si="3"/>
        <v>0</v>
      </c>
    </row>
    <row r="147" spans="1:10" x14ac:dyDescent="0.2">
      <c r="A147" s="15" t="s">
        <v>97</v>
      </c>
      <c r="B147" s="16" t="s">
        <v>35</v>
      </c>
      <c r="C147" s="13"/>
      <c r="E147" s="56"/>
    </row>
    <row r="148" spans="1:10" x14ac:dyDescent="0.2">
      <c r="A148" s="15"/>
      <c r="B148" s="16" t="s">
        <v>196</v>
      </c>
      <c r="C148" s="13" t="s">
        <v>19</v>
      </c>
      <c r="D148" s="8">
        <v>3</v>
      </c>
      <c r="E148" s="56"/>
      <c r="F148" s="14">
        <f t="shared" si="3"/>
        <v>0</v>
      </c>
    </row>
    <row r="149" spans="1:10" x14ac:dyDescent="0.2">
      <c r="A149" s="15"/>
      <c r="B149" s="16" t="s">
        <v>198</v>
      </c>
      <c r="C149" s="13" t="s">
        <v>19</v>
      </c>
      <c r="D149" s="8">
        <v>20</v>
      </c>
      <c r="E149" s="56"/>
      <c r="F149" s="14">
        <f t="shared" si="3"/>
        <v>0</v>
      </c>
    </row>
    <row r="150" spans="1:10" x14ac:dyDescent="0.2">
      <c r="A150" s="15"/>
      <c r="B150" s="16" t="s">
        <v>197</v>
      </c>
      <c r="C150" s="13" t="s">
        <v>19</v>
      </c>
      <c r="D150" s="8">
        <v>5</v>
      </c>
      <c r="E150" s="56"/>
      <c r="F150" s="14">
        <f t="shared" si="3"/>
        <v>0</v>
      </c>
    </row>
    <row r="151" spans="1:10" x14ac:dyDescent="0.2">
      <c r="A151" s="25" t="s">
        <v>98</v>
      </c>
      <c r="B151" s="16" t="s">
        <v>150</v>
      </c>
      <c r="C151" s="13"/>
      <c r="E151" s="56"/>
    </row>
    <row r="152" spans="1:10" x14ac:dyDescent="0.2">
      <c r="A152" s="15"/>
      <c r="B152" s="16" t="s">
        <v>151</v>
      </c>
      <c r="C152" s="13" t="s">
        <v>5</v>
      </c>
      <c r="D152" s="8">
        <v>50</v>
      </c>
      <c r="E152" s="56"/>
      <c r="F152" s="14">
        <f t="shared" si="3"/>
        <v>0</v>
      </c>
    </row>
    <row r="153" spans="1:10" x14ac:dyDescent="0.2">
      <c r="A153" s="15"/>
      <c r="B153" s="16" t="s">
        <v>156</v>
      </c>
      <c r="C153" s="13" t="s">
        <v>5</v>
      </c>
      <c r="D153" s="8">
        <v>30</v>
      </c>
      <c r="E153" s="56"/>
      <c r="F153" s="14">
        <f t="shared" si="3"/>
        <v>0</v>
      </c>
    </row>
    <row r="154" spans="1:10" x14ac:dyDescent="0.2">
      <c r="A154" s="15"/>
      <c r="B154" s="16" t="s">
        <v>152</v>
      </c>
      <c r="C154" s="13" t="s">
        <v>5</v>
      </c>
      <c r="D154" s="8">
        <v>30</v>
      </c>
      <c r="E154" s="56"/>
      <c r="F154" s="14">
        <f t="shared" si="3"/>
        <v>0</v>
      </c>
    </row>
    <row r="155" spans="1:10" x14ac:dyDescent="0.2">
      <c r="A155" s="15"/>
      <c r="B155" s="16" t="s">
        <v>153</v>
      </c>
      <c r="C155" s="13" t="s">
        <v>5</v>
      </c>
      <c r="D155" s="8">
        <v>10</v>
      </c>
      <c r="E155" s="56"/>
      <c r="F155" s="14">
        <f t="shared" si="3"/>
        <v>0</v>
      </c>
    </row>
    <row r="156" spans="1:10" x14ac:dyDescent="0.2">
      <c r="A156" s="15"/>
      <c r="B156" s="16" t="s">
        <v>154</v>
      </c>
      <c r="C156" s="13" t="s">
        <v>5</v>
      </c>
      <c r="D156" s="8">
        <v>10</v>
      </c>
      <c r="E156" s="56"/>
      <c r="F156" s="14">
        <f t="shared" si="3"/>
        <v>0</v>
      </c>
    </row>
    <row r="157" spans="1:10" x14ac:dyDescent="0.2">
      <c r="A157" s="15"/>
      <c r="B157" s="16" t="s">
        <v>155</v>
      </c>
      <c r="C157" s="13" t="s">
        <v>5</v>
      </c>
      <c r="D157" s="8">
        <v>10</v>
      </c>
      <c r="E157" s="56"/>
      <c r="F157" s="14">
        <f t="shared" si="3"/>
        <v>0</v>
      </c>
    </row>
    <row r="158" spans="1:10" ht="26.25" customHeight="1" x14ac:dyDescent="0.2">
      <c r="A158" s="15" t="s">
        <v>137</v>
      </c>
      <c r="B158" s="16" t="s">
        <v>111</v>
      </c>
      <c r="C158" s="13"/>
      <c r="E158" s="56"/>
    </row>
    <row r="159" spans="1:10" x14ac:dyDescent="0.2">
      <c r="A159" s="15"/>
      <c r="B159" s="24" t="s">
        <v>199</v>
      </c>
      <c r="C159" s="13" t="s">
        <v>5</v>
      </c>
      <c r="D159" s="8">
        <v>3</v>
      </c>
      <c r="E159" s="56"/>
      <c r="F159" s="14">
        <f>D159*E159</f>
        <v>0</v>
      </c>
    </row>
    <row r="160" spans="1:10" s="5" customFormat="1" x14ac:dyDescent="0.2">
      <c r="A160" s="15"/>
      <c r="B160" s="24" t="s">
        <v>200</v>
      </c>
      <c r="C160" s="13" t="s">
        <v>5</v>
      </c>
      <c r="D160" s="8">
        <v>15</v>
      </c>
      <c r="E160" s="56"/>
      <c r="F160" s="14">
        <f>D160*E160</f>
        <v>0</v>
      </c>
      <c r="G160" s="39"/>
      <c r="J160" s="1"/>
    </row>
    <row r="161" spans="1:10" s="5" customFormat="1" x14ac:dyDescent="0.2">
      <c r="A161" s="15"/>
      <c r="B161" s="24" t="s">
        <v>201</v>
      </c>
      <c r="C161" s="13" t="s">
        <v>5</v>
      </c>
      <c r="D161" s="8">
        <v>10</v>
      </c>
      <c r="E161" s="56"/>
      <c r="F161" s="14">
        <f>D161*E161</f>
        <v>0</v>
      </c>
      <c r="G161" s="39"/>
      <c r="J161" s="1"/>
    </row>
    <row r="162" spans="1:10" ht="25.5" x14ac:dyDescent="0.2">
      <c r="A162" s="15" t="s">
        <v>144</v>
      </c>
      <c r="B162" s="16" t="s">
        <v>36</v>
      </c>
      <c r="C162" s="13"/>
      <c r="E162" s="56"/>
    </row>
    <row r="163" spans="1:10" x14ac:dyDescent="0.2">
      <c r="A163" s="15"/>
      <c r="B163" s="24" t="s">
        <v>179</v>
      </c>
      <c r="C163" s="13" t="s">
        <v>19</v>
      </c>
      <c r="D163" s="8">
        <v>5</v>
      </c>
      <c r="E163" s="56"/>
      <c r="F163" s="14">
        <f t="shared" si="3"/>
        <v>0</v>
      </c>
    </row>
    <row r="164" spans="1:10" x14ac:dyDescent="0.2">
      <c r="A164" s="15"/>
      <c r="B164" s="24" t="s">
        <v>180</v>
      </c>
      <c r="C164" s="13" t="s">
        <v>19</v>
      </c>
      <c r="D164" s="8">
        <v>20</v>
      </c>
      <c r="E164" s="56"/>
      <c r="F164" s="14">
        <f>D164*E164</f>
        <v>0</v>
      </c>
    </row>
    <row r="165" spans="1:10" x14ac:dyDescent="0.2">
      <c r="A165" s="15"/>
      <c r="B165" s="24" t="s">
        <v>181</v>
      </c>
      <c r="C165" s="13" t="s">
        <v>19</v>
      </c>
      <c r="D165" s="8">
        <v>15</v>
      </c>
      <c r="E165" s="56"/>
      <c r="F165" s="14">
        <f t="shared" si="3"/>
        <v>0</v>
      </c>
    </row>
    <row r="166" spans="1:10" x14ac:dyDescent="0.2">
      <c r="A166" s="15"/>
      <c r="B166" s="24" t="s">
        <v>195</v>
      </c>
      <c r="C166" s="13" t="s">
        <v>19</v>
      </c>
      <c r="D166" s="8">
        <v>10</v>
      </c>
      <c r="E166" s="56"/>
      <c r="F166" s="14">
        <f>D166*E166</f>
        <v>0</v>
      </c>
    </row>
    <row r="167" spans="1:10" x14ac:dyDescent="0.2">
      <c r="A167" s="15"/>
      <c r="B167" s="24" t="s">
        <v>37</v>
      </c>
      <c r="C167" s="13" t="s">
        <v>19</v>
      </c>
      <c r="D167" s="8">
        <v>20</v>
      </c>
      <c r="E167" s="56"/>
      <c r="F167" s="14">
        <f t="shared" si="3"/>
        <v>0</v>
      </c>
    </row>
    <row r="168" spans="1:10" x14ac:dyDescent="0.2">
      <c r="A168" s="15"/>
      <c r="B168" s="24" t="s">
        <v>182</v>
      </c>
      <c r="C168" s="13" t="s">
        <v>19</v>
      </c>
      <c r="D168" s="8">
        <v>15</v>
      </c>
      <c r="E168" s="56"/>
      <c r="F168" s="14">
        <f t="shared" si="3"/>
        <v>0</v>
      </c>
    </row>
    <row r="169" spans="1:10" x14ac:dyDescent="0.2">
      <c r="A169" s="15"/>
      <c r="B169" s="24" t="s">
        <v>38</v>
      </c>
      <c r="C169" s="13" t="s">
        <v>19</v>
      </c>
      <c r="D169" s="8">
        <v>15</v>
      </c>
      <c r="E169" s="56"/>
      <c r="F169" s="14">
        <f t="shared" si="3"/>
        <v>0</v>
      </c>
    </row>
    <row r="170" spans="1:10" x14ac:dyDescent="0.2">
      <c r="A170" s="15"/>
      <c r="B170" s="24" t="s">
        <v>87</v>
      </c>
      <c r="C170" s="13" t="s">
        <v>19</v>
      </c>
      <c r="D170" s="8">
        <v>5</v>
      </c>
      <c r="E170" s="56"/>
      <c r="F170" s="14">
        <f t="shared" si="3"/>
        <v>0</v>
      </c>
    </row>
    <row r="171" spans="1:10" ht="25.5" x14ac:dyDescent="0.2">
      <c r="A171" s="15" t="s">
        <v>145</v>
      </c>
      <c r="B171" s="16" t="s">
        <v>88</v>
      </c>
      <c r="C171" s="13"/>
      <c r="E171" s="56"/>
    </row>
    <row r="172" spans="1:10" x14ac:dyDescent="0.2">
      <c r="A172" s="15"/>
      <c r="B172" s="24" t="s">
        <v>179</v>
      </c>
      <c r="C172" s="13" t="s">
        <v>19</v>
      </c>
      <c r="D172" s="8">
        <v>10</v>
      </c>
      <c r="E172" s="56"/>
      <c r="F172" s="14">
        <f t="shared" si="3"/>
        <v>0</v>
      </c>
    </row>
    <row r="173" spans="1:10" x14ac:dyDescent="0.2">
      <c r="A173" s="15"/>
      <c r="B173" s="24" t="s">
        <v>180</v>
      </c>
      <c r="C173" s="13" t="s">
        <v>19</v>
      </c>
      <c r="D173" s="8">
        <v>20</v>
      </c>
      <c r="E173" s="56"/>
      <c r="F173" s="14">
        <f>D173*E173</f>
        <v>0</v>
      </c>
    </row>
    <row r="174" spans="1:10" x14ac:dyDescent="0.2">
      <c r="A174" s="15"/>
      <c r="B174" s="24" t="s">
        <v>183</v>
      </c>
      <c r="C174" s="13" t="s">
        <v>19</v>
      </c>
      <c r="D174" s="8">
        <v>10</v>
      </c>
      <c r="E174" s="56"/>
      <c r="F174" s="14">
        <f t="shared" si="3"/>
        <v>0</v>
      </c>
    </row>
    <row r="175" spans="1:10" x14ac:dyDescent="0.2">
      <c r="A175" s="15"/>
      <c r="B175" s="24" t="s">
        <v>37</v>
      </c>
      <c r="C175" s="13" t="s">
        <v>19</v>
      </c>
      <c r="D175" s="8">
        <v>10</v>
      </c>
      <c r="E175" s="56"/>
      <c r="F175" s="14">
        <f t="shared" si="3"/>
        <v>0</v>
      </c>
    </row>
    <row r="176" spans="1:10" x14ac:dyDescent="0.2">
      <c r="A176" s="15"/>
      <c r="B176" s="24" t="s">
        <v>184</v>
      </c>
      <c r="C176" s="13" t="s">
        <v>19</v>
      </c>
      <c r="D176" s="8">
        <v>3</v>
      </c>
      <c r="E176" s="56"/>
      <c r="F176" s="14">
        <f t="shared" si="3"/>
        <v>0</v>
      </c>
    </row>
    <row r="177" spans="1:7" x14ac:dyDescent="0.2">
      <c r="A177" s="15"/>
      <c r="B177" s="24" t="s">
        <v>38</v>
      </c>
      <c r="C177" s="13" t="s">
        <v>19</v>
      </c>
      <c r="D177" s="8">
        <v>1</v>
      </c>
      <c r="E177" s="56"/>
      <c r="F177" s="14">
        <f t="shared" si="3"/>
        <v>0</v>
      </c>
    </row>
    <row r="178" spans="1:7" ht="52.5" customHeight="1" x14ac:dyDescent="0.2">
      <c r="A178" s="25" t="s">
        <v>216</v>
      </c>
      <c r="B178" s="24" t="s">
        <v>261</v>
      </c>
      <c r="C178" s="13" t="s">
        <v>68</v>
      </c>
      <c r="D178" s="8">
        <v>20</v>
      </c>
      <c r="E178" s="56"/>
      <c r="F178" s="14">
        <f>D178*E178</f>
        <v>0</v>
      </c>
    </row>
    <row r="179" spans="1:7" ht="27.75" customHeight="1" x14ac:dyDescent="0.2">
      <c r="A179" s="34" t="s">
        <v>222</v>
      </c>
      <c r="B179" s="35" t="s">
        <v>260</v>
      </c>
      <c r="C179" s="18" t="s">
        <v>112</v>
      </c>
      <c r="D179" s="9">
        <v>100</v>
      </c>
      <c r="E179" s="57"/>
      <c r="F179" s="19">
        <f t="shared" si="3"/>
        <v>0</v>
      </c>
    </row>
    <row r="180" spans="1:7" s="7" customFormat="1" x14ac:dyDescent="0.2">
      <c r="A180" s="52" t="s">
        <v>31</v>
      </c>
      <c r="B180" s="53" t="s">
        <v>0</v>
      </c>
      <c r="C180" s="47"/>
      <c r="D180" s="46"/>
      <c r="E180" s="20"/>
      <c r="F180" s="20">
        <f>SUM(F128:F179)</f>
        <v>0</v>
      </c>
      <c r="G180" s="43"/>
    </row>
    <row r="181" spans="1:7" x14ac:dyDescent="0.2">
      <c r="A181" s="15"/>
      <c r="B181" s="24"/>
      <c r="C181" s="13"/>
    </row>
    <row r="183" spans="1:7" ht="26.25" x14ac:dyDescent="0.2">
      <c r="A183" s="11" t="s">
        <v>40</v>
      </c>
      <c r="B183" s="40" t="s">
        <v>146</v>
      </c>
    </row>
    <row r="184" spans="1:7" x14ac:dyDescent="0.2">
      <c r="A184" s="11"/>
      <c r="B184" s="40"/>
    </row>
    <row r="185" spans="1:7" ht="38.25" x14ac:dyDescent="0.2">
      <c r="A185" s="15" t="s">
        <v>3</v>
      </c>
      <c r="B185" s="16" t="s">
        <v>244</v>
      </c>
      <c r="C185" s="13" t="s">
        <v>68</v>
      </c>
      <c r="D185" s="8">
        <v>10</v>
      </c>
      <c r="E185" s="56"/>
      <c r="F185" s="14">
        <f t="shared" si="3"/>
        <v>0</v>
      </c>
    </row>
    <row r="186" spans="1:7" ht="38.25" x14ac:dyDescent="0.2">
      <c r="A186" s="34" t="s">
        <v>6</v>
      </c>
      <c r="B186" s="35" t="s">
        <v>245</v>
      </c>
      <c r="C186" s="18" t="s">
        <v>68</v>
      </c>
      <c r="D186" s="9">
        <v>150</v>
      </c>
      <c r="E186" s="57"/>
      <c r="F186" s="19">
        <f t="shared" si="3"/>
        <v>0</v>
      </c>
    </row>
    <row r="187" spans="1:7" s="7" customFormat="1" x14ac:dyDescent="0.2">
      <c r="A187" s="52" t="s">
        <v>40</v>
      </c>
      <c r="B187" s="53" t="s">
        <v>0</v>
      </c>
      <c r="C187" s="47"/>
      <c r="D187" s="46"/>
      <c r="E187" s="20"/>
      <c r="F187" s="20">
        <f>SUM(F185:F186)</f>
        <v>0</v>
      </c>
      <c r="G187" s="43"/>
    </row>
    <row r="188" spans="1:7" x14ac:dyDescent="0.2">
      <c r="A188" s="15"/>
      <c r="B188" s="16"/>
      <c r="C188" s="13"/>
    </row>
    <row r="189" spans="1:7" x14ac:dyDescent="0.2">
      <c r="A189" s="15"/>
      <c r="B189" s="16"/>
      <c r="C189" s="13"/>
    </row>
    <row r="190" spans="1:7" x14ac:dyDescent="0.2">
      <c r="A190" s="36" t="s">
        <v>44</v>
      </c>
      <c r="B190" s="12" t="s">
        <v>2</v>
      </c>
      <c r="C190" s="13"/>
    </row>
    <row r="191" spans="1:7" x14ac:dyDescent="0.2">
      <c r="A191" s="36"/>
      <c r="B191" s="12"/>
      <c r="C191" s="13"/>
    </row>
    <row r="192" spans="1:7" ht="15.75" customHeight="1" x14ac:dyDescent="0.2">
      <c r="A192" s="15" t="s">
        <v>3</v>
      </c>
      <c r="B192" s="16" t="s">
        <v>4</v>
      </c>
      <c r="C192" s="13" t="s">
        <v>5</v>
      </c>
      <c r="D192" s="8">
        <v>750</v>
      </c>
      <c r="E192" s="56"/>
      <c r="F192" s="14">
        <f t="shared" si="3"/>
        <v>0</v>
      </c>
    </row>
    <row r="193" spans="1:7" ht="25.5" x14ac:dyDescent="0.2">
      <c r="A193" s="15" t="s">
        <v>6</v>
      </c>
      <c r="B193" s="16" t="s">
        <v>246</v>
      </c>
      <c r="C193" s="13" t="s">
        <v>68</v>
      </c>
      <c r="D193" s="8">
        <v>150</v>
      </c>
      <c r="E193" s="56"/>
      <c r="F193" s="14">
        <f t="shared" si="3"/>
        <v>0</v>
      </c>
    </row>
    <row r="194" spans="1:7" ht="57.75" customHeight="1" x14ac:dyDescent="0.2">
      <c r="A194" s="15" t="s">
        <v>7</v>
      </c>
      <c r="B194" s="16" t="s">
        <v>247</v>
      </c>
      <c r="C194" s="13" t="s">
        <v>68</v>
      </c>
      <c r="D194" s="8">
        <v>150</v>
      </c>
      <c r="E194" s="56"/>
      <c r="F194" s="14">
        <f>D194*E194</f>
        <v>0</v>
      </c>
    </row>
    <row r="195" spans="1:7" ht="25.5" x14ac:dyDescent="0.2">
      <c r="A195" s="15" t="s">
        <v>8</v>
      </c>
      <c r="B195" s="16" t="s">
        <v>248</v>
      </c>
      <c r="C195" s="13" t="s">
        <v>68</v>
      </c>
      <c r="D195" s="8">
        <v>100</v>
      </c>
      <c r="E195" s="56"/>
      <c r="F195" s="14">
        <f t="shared" ref="F195:F244" si="4">D195*E195</f>
        <v>0</v>
      </c>
    </row>
    <row r="196" spans="1:7" ht="32.25" customHeight="1" x14ac:dyDescent="0.2">
      <c r="A196" s="15" t="s">
        <v>9</v>
      </c>
      <c r="B196" s="16" t="s">
        <v>249</v>
      </c>
      <c r="C196" s="13" t="s">
        <v>10</v>
      </c>
      <c r="D196" s="8">
        <v>200</v>
      </c>
      <c r="E196" s="56"/>
      <c r="F196" s="14">
        <f t="shared" si="4"/>
        <v>0</v>
      </c>
    </row>
    <row r="197" spans="1:7" ht="25.5" x14ac:dyDescent="0.2">
      <c r="A197" s="34" t="s">
        <v>12</v>
      </c>
      <c r="B197" s="35" t="s">
        <v>143</v>
      </c>
      <c r="C197" s="18" t="s">
        <v>10</v>
      </c>
      <c r="D197" s="9">
        <v>5</v>
      </c>
      <c r="E197" s="57"/>
      <c r="F197" s="19">
        <f t="shared" si="4"/>
        <v>0</v>
      </c>
    </row>
    <row r="198" spans="1:7" s="7" customFormat="1" x14ac:dyDescent="0.2">
      <c r="A198" s="52" t="s">
        <v>44</v>
      </c>
      <c r="B198" s="53" t="s">
        <v>0</v>
      </c>
      <c r="C198" s="47"/>
      <c r="D198" s="46"/>
      <c r="E198" s="20"/>
      <c r="F198" s="20">
        <f>SUM(F192:F197)</f>
        <v>0</v>
      </c>
      <c r="G198" s="43"/>
    </row>
    <row r="199" spans="1:7" x14ac:dyDescent="0.2">
      <c r="A199" s="15"/>
      <c r="B199" s="16"/>
      <c r="C199" s="13"/>
    </row>
    <row r="200" spans="1:7" x14ac:dyDescent="0.2">
      <c r="A200" s="15"/>
      <c r="B200" s="16"/>
      <c r="C200" s="13"/>
    </row>
    <row r="201" spans="1:7" x14ac:dyDescent="0.2">
      <c r="A201" s="36" t="s">
        <v>45</v>
      </c>
      <c r="B201" s="40" t="s">
        <v>96</v>
      </c>
    </row>
    <row r="202" spans="1:7" x14ac:dyDescent="0.2">
      <c r="A202" s="36"/>
      <c r="B202" s="40"/>
    </row>
    <row r="203" spans="1:7" ht="18.75" customHeight="1" x14ac:dyDescent="0.2">
      <c r="A203" s="15" t="s">
        <v>3</v>
      </c>
      <c r="B203" s="16" t="s">
        <v>4</v>
      </c>
      <c r="C203" s="13" t="s">
        <v>5</v>
      </c>
      <c r="D203" s="8">
        <v>500</v>
      </c>
      <c r="E203" s="56"/>
      <c r="F203" s="14">
        <f t="shared" si="4"/>
        <v>0</v>
      </c>
    </row>
    <row r="204" spans="1:7" ht="56.25" customHeight="1" x14ac:dyDescent="0.2">
      <c r="A204" s="15" t="s">
        <v>6</v>
      </c>
      <c r="B204" s="16" t="s">
        <v>263</v>
      </c>
      <c r="C204" s="13" t="s">
        <v>67</v>
      </c>
      <c r="D204" s="8">
        <v>1000</v>
      </c>
      <c r="E204" s="56"/>
      <c r="F204" s="14">
        <f t="shared" si="4"/>
        <v>0</v>
      </c>
    </row>
    <row r="205" spans="1:7" ht="25.5" x14ac:dyDescent="0.2">
      <c r="A205" s="25" t="s">
        <v>7</v>
      </c>
      <c r="B205" s="41" t="s">
        <v>185</v>
      </c>
      <c r="C205" s="13" t="s">
        <v>68</v>
      </c>
      <c r="D205" s="8">
        <v>800</v>
      </c>
      <c r="E205" s="56"/>
      <c r="F205" s="14">
        <f t="shared" si="4"/>
        <v>0</v>
      </c>
    </row>
    <row r="206" spans="1:7" ht="54.75" customHeight="1" x14ac:dyDescent="0.2">
      <c r="A206" s="15" t="s">
        <v>8</v>
      </c>
      <c r="B206" s="16" t="s">
        <v>250</v>
      </c>
      <c r="C206" s="13" t="s">
        <v>68</v>
      </c>
      <c r="D206" s="8">
        <v>800</v>
      </c>
      <c r="E206" s="56"/>
      <c r="F206" s="14">
        <f>D206*E206</f>
        <v>0</v>
      </c>
    </row>
    <row r="207" spans="1:7" ht="27" customHeight="1" x14ac:dyDescent="0.2">
      <c r="A207" s="15" t="s">
        <v>9</v>
      </c>
      <c r="B207" s="16" t="s">
        <v>89</v>
      </c>
      <c r="C207" s="13" t="s">
        <v>67</v>
      </c>
      <c r="D207" s="8">
        <v>2500</v>
      </c>
      <c r="E207" s="56"/>
      <c r="F207" s="14">
        <f t="shared" si="4"/>
        <v>0</v>
      </c>
    </row>
    <row r="208" spans="1:7" ht="32.25" customHeight="1" x14ac:dyDescent="0.2">
      <c r="A208" s="15" t="s">
        <v>12</v>
      </c>
      <c r="B208" s="16" t="s">
        <v>90</v>
      </c>
      <c r="C208" s="13" t="s">
        <v>67</v>
      </c>
      <c r="D208" s="8">
        <v>2500</v>
      </c>
      <c r="E208" s="56"/>
      <c r="F208" s="14">
        <f t="shared" si="4"/>
        <v>0</v>
      </c>
    </row>
    <row r="209" spans="1:7" ht="32.25" customHeight="1" x14ac:dyDescent="0.2">
      <c r="A209" s="15" t="s">
        <v>13</v>
      </c>
      <c r="B209" s="16" t="s">
        <v>251</v>
      </c>
      <c r="C209" s="13" t="s">
        <v>68</v>
      </c>
      <c r="D209" s="8">
        <v>300</v>
      </c>
      <c r="E209" s="56"/>
      <c r="F209" s="14">
        <f t="shared" si="4"/>
        <v>0</v>
      </c>
    </row>
    <row r="210" spans="1:7" ht="29.25" customHeight="1" x14ac:dyDescent="0.2">
      <c r="A210" s="25" t="s">
        <v>14</v>
      </c>
      <c r="B210" s="41" t="s">
        <v>252</v>
      </c>
      <c r="C210" s="13" t="s">
        <v>10</v>
      </c>
      <c r="D210" s="8">
        <v>240</v>
      </c>
      <c r="E210" s="56"/>
      <c r="F210" s="14">
        <f t="shared" si="4"/>
        <v>0</v>
      </c>
    </row>
    <row r="211" spans="1:7" ht="43.5" customHeight="1" x14ac:dyDescent="0.2">
      <c r="A211" s="15" t="s">
        <v>34</v>
      </c>
      <c r="B211" s="16" t="s">
        <v>253</v>
      </c>
      <c r="C211" s="13" t="s">
        <v>67</v>
      </c>
      <c r="D211" s="8">
        <v>1600</v>
      </c>
      <c r="E211" s="56"/>
      <c r="F211" s="14">
        <f t="shared" si="4"/>
        <v>0</v>
      </c>
    </row>
    <row r="212" spans="1:7" ht="45.75" customHeight="1" x14ac:dyDescent="0.2">
      <c r="A212" s="15" t="s">
        <v>39</v>
      </c>
      <c r="B212" s="16" t="s">
        <v>254</v>
      </c>
      <c r="C212" s="13" t="s">
        <v>67</v>
      </c>
      <c r="D212" s="8">
        <v>100</v>
      </c>
      <c r="E212" s="56"/>
      <c r="F212" s="14">
        <f t="shared" si="4"/>
        <v>0</v>
      </c>
    </row>
    <row r="213" spans="1:7" ht="40.5" customHeight="1" x14ac:dyDescent="0.2">
      <c r="A213" s="15" t="s">
        <v>97</v>
      </c>
      <c r="B213" s="16" t="s">
        <v>255</v>
      </c>
      <c r="C213" s="13" t="s">
        <v>67</v>
      </c>
      <c r="D213" s="8">
        <v>3000</v>
      </c>
      <c r="E213" s="56"/>
      <c r="F213" s="14">
        <f t="shared" si="4"/>
        <v>0</v>
      </c>
    </row>
    <row r="214" spans="1:7" ht="32.25" customHeight="1" x14ac:dyDescent="0.2">
      <c r="A214" s="34" t="s">
        <v>98</v>
      </c>
      <c r="B214" s="35" t="s">
        <v>256</v>
      </c>
      <c r="C214" s="18" t="s">
        <v>10</v>
      </c>
      <c r="D214" s="9">
        <v>100</v>
      </c>
      <c r="E214" s="57"/>
      <c r="F214" s="19">
        <f t="shared" si="4"/>
        <v>0</v>
      </c>
    </row>
    <row r="215" spans="1:7" s="7" customFormat="1" x14ac:dyDescent="0.2">
      <c r="A215" s="52" t="s">
        <v>45</v>
      </c>
      <c r="B215" s="53" t="s">
        <v>0</v>
      </c>
      <c r="C215" s="47"/>
      <c r="D215" s="46"/>
      <c r="E215" s="20"/>
      <c r="F215" s="20">
        <f>SUM(F203:F214)</f>
        <v>0</v>
      </c>
      <c r="G215" s="43"/>
    </row>
    <row r="216" spans="1:7" x14ac:dyDescent="0.2">
      <c r="A216" s="15"/>
      <c r="B216" s="16"/>
      <c r="C216" s="13"/>
    </row>
    <row r="217" spans="1:7" ht="12.75" customHeight="1" x14ac:dyDescent="0.2">
      <c r="A217" s="15"/>
      <c r="B217" s="16"/>
    </row>
    <row r="218" spans="1:7" x14ac:dyDescent="0.2">
      <c r="A218" s="11" t="s">
        <v>48</v>
      </c>
      <c r="B218" s="40" t="s">
        <v>257</v>
      </c>
    </row>
    <row r="219" spans="1:7" x14ac:dyDescent="0.2">
      <c r="A219" s="11"/>
      <c r="B219" s="40"/>
    </row>
    <row r="220" spans="1:7" ht="33" customHeight="1" x14ac:dyDescent="0.2">
      <c r="A220" s="34" t="s">
        <v>3</v>
      </c>
      <c r="B220" s="35" t="s">
        <v>258</v>
      </c>
      <c r="C220" s="18" t="s">
        <v>186</v>
      </c>
      <c r="D220" s="9">
        <v>250</v>
      </c>
      <c r="E220" s="57"/>
      <c r="F220" s="19">
        <f>D220*E220</f>
        <v>0</v>
      </c>
    </row>
    <row r="221" spans="1:7" s="7" customFormat="1" x14ac:dyDescent="0.2">
      <c r="A221" s="43" t="s">
        <v>48</v>
      </c>
      <c r="B221" s="44" t="s">
        <v>0</v>
      </c>
      <c r="C221" s="45"/>
      <c r="D221" s="46"/>
      <c r="E221" s="20"/>
      <c r="F221" s="20">
        <f>SUM(F220:F220)</f>
        <v>0</v>
      </c>
      <c r="G221" s="43"/>
    </row>
    <row r="224" spans="1:7" x14ac:dyDescent="0.2">
      <c r="A224" s="11" t="s">
        <v>54</v>
      </c>
      <c r="B224" s="12" t="s">
        <v>75</v>
      </c>
    </row>
    <row r="225" spans="1:7" x14ac:dyDescent="0.2">
      <c r="A225" s="11"/>
      <c r="B225" s="12"/>
    </row>
    <row r="226" spans="1:7" x14ac:dyDescent="0.2">
      <c r="A226" s="15" t="s">
        <v>3</v>
      </c>
      <c r="B226" s="16" t="s">
        <v>158</v>
      </c>
      <c r="C226" s="13" t="s">
        <v>19</v>
      </c>
      <c r="D226" s="8">
        <v>5</v>
      </c>
      <c r="E226" s="56"/>
      <c r="F226" s="14">
        <f t="shared" si="4"/>
        <v>0</v>
      </c>
    </row>
    <row r="227" spans="1:7" ht="25.5" x14ac:dyDescent="0.2">
      <c r="A227" s="15" t="s">
        <v>6</v>
      </c>
      <c r="B227" s="42" t="s">
        <v>166</v>
      </c>
      <c r="C227" s="13" t="s">
        <v>19</v>
      </c>
      <c r="D227" s="8">
        <v>10</v>
      </c>
      <c r="E227" s="56"/>
      <c r="F227" s="14">
        <f t="shared" si="4"/>
        <v>0</v>
      </c>
    </row>
    <row r="228" spans="1:7" ht="38.25" x14ac:dyDescent="0.2">
      <c r="A228" s="15" t="s">
        <v>7</v>
      </c>
      <c r="B228" s="16" t="s">
        <v>187</v>
      </c>
      <c r="C228" s="13"/>
      <c r="E228" s="56"/>
    </row>
    <row r="229" spans="1:7" x14ac:dyDescent="0.2">
      <c r="A229" s="15"/>
      <c r="B229" s="24" t="s">
        <v>41</v>
      </c>
      <c r="C229" s="13" t="s">
        <v>5</v>
      </c>
      <c r="D229" s="8">
        <v>12</v>
      </c>
      <c r="E229" s="56"/>
      <c r="F229" s="14">
        <f t="shared" si="4"/>
        <v>0</v>
      </c>
    </row>
    <row r="230" spans="1:7" x14ac:dyDescent="0.2">
      <c r="A230" s="15"/>
      <c r="B230" s="24" t="s">
        <v>42</v>
      </c>
      <c r="C230" s="13" t="s">
        <v>5</v>
      </c>
      <c r="D230" s="8">
        <v>12</v>
      </c>
      <c r="E230" s="56"/>
      <c r="F230" s="14">
        <f t="shared" si="4"/>
        <v>0</v>
      </c>
    </row>
    <row r="231" spans="1:7" ht="25.5" x14ac:dyDescent="0.2">
      <c r="A231" s="15" t="s">
        <v>8</v>
      </c>
      <c r="B231" s="42" t="s">
        <v>157</v>
      </c>
      <c r="C231" s="13"/>
      <c r="E231" s="56"/>
    </row>
    <row r="232" spans="1:7" x14ac:dyDescent="0.2">
      <c r="B232" s="26" t="s">
        <v>188</v>
      </c>
      <c r="C232" s="13" t="s">
        <v>5</v>
      </c>
      <c r="D232" s="8">
        <v>40</v>
      </c>
      <c r="E232" s="56"/>
      <c r="F232" s="14">
        <f t="shared" si="4"/>
        <v>0</v>
      </c>
    </row>
    <row r="233" spans="1:7" ht="57" customHeight="1" x14ac:dyDescent="0.2">
      <c r="A233" s="15" t="s">
        <v>9</v>
      </c>
      <c r="B233" s="42" t="s">
        <v>259</v>
      </c>
      <c r="C233" s="13" t="s">
        <v>5</v>
      </c>
      <c r="D233" s="8">
        <v>100</v>
      </c>
      <c r="E233" s="56"/>
      <c r="F233" s="14">
        <f t="shared" si="4"/>
        <v>0</v>
      </c>
    </row>
    <row r="234" spans="1:7" ht="25.5" x14ac:dyDescent="0.2">
      <c r="A234" s="15" t="s">
        <v>12</v>
      </c>
      <c r="B234" s="42" t="s">
        <v>159</v>
      </c>
      <c r="C234" s="30" t="s">
        <v>19</v>
      </c>
      <c r="D234" s="8">
        <v>20</v>
      </c>
      <c r="E234" s="56"/>
      <c r="F234" s="14">
        <f t="shared" si="4"/>
        <v>0</v>
      </c>
    </row>
    <row r="235" spans="1:7" x14ac:dyDescent="0.2">
      <c r="A235" s="25" t="s">
        <v>13</v>
      </c>
      <c r="B235" s="24" t="s">
        <v>115</v>
      </c>
      <c r="C235" s="13" t="s">
        <v>19</v>
      </c>
      <c r="D235" s="8">
        <v>20</v>
      </c>
      <c r="E235" s="56"/>
      <c r="F235" s="14">
        <f t="shared" si="4"/>
        <v>0</v>
      </c>
    </row>
    <row r="236" spans="1:7" ht="18.75" customHeight="1" x14ac:dyDescent="0.2">
      <c r="A236" s="34" t="s">
        <v>14</v>
      </c>
      <c r="B236" s="27" t="s">
        <v>190</v>
      </c>
      <c r="C236" s="18" t="s">
        <v>5</v>
      </c>
      <c r="D236" s="9">
        <v>12</v>
      </c>
      <c r="E236" s="57"/>
      <c r="F236" s="19">
        <f t="shared" si="4"/>
        <v>0</v>
      </c>
    </row>
    <row r="237" spans="1:7" s="7" customFormat="1" x14ac:dyDescent="0.2">
      <c r="A237" s="52" t="s">
        <v>54</v>
      </c>
      <c r="B237" s="54" t="s">
        <v>0</v>
      </c>
      <c r="C237" s="47"/>
      <c r="D237" s="46"/>
      <c r="E237" s="20"/>
      <c r="F237" s="20">
        <f>SUM(F226:F236)</f>
        <v>0</v>
      </c>
      <c r="G237" s="43"/>
    </row>
    <row r="238" spans="1:7" x14ac:dyDescent="0.2">
      <c r="A238" s="15"/>
      <c r="B238" s="24"/>
      <c r="C238" s="13"/>
    </row>
    <row r="240" spans="1:7" ht="38.25" x14ac:dyDescent="0.2">
      <c r="A240" s="11" t="s">
        <v>56</v>
      </c>
      <c r="B240" s="40" t="s">
        <v>189</v>
      </c>
      <c r="C240" s="13"/>
    </row>
    <row r="241" spans="1:7" ht="25.5" x14ac:dyDescent="0.2">
      <c r="A241" s="15" t="s">
        <v>3</v>
      </c>
      <c r="B241" s="16" t="s">
        <v>91</v>
      </c>
      <c r="C241" s="13" t="s">
        <v>57</v>
      </c>
      <c r="D241" s="8">
        <v>50</v>
      </c>
      <c r="E241" s="56"/>
      <c r="F241" s="14">
        <f t="shared" si="4"/>
        <v>0</v>
      </c>
    </row>
    <row r="242" spans="1:7" x14ac:dyDescent="0.2">
      <c r="A242" s="15" t="s">
        <v>6</v>
      </c>
      <c r="B242" s="16" t="s">
        <v>58</v>
      </c>
      <c r="C242" s="13" t="s">
        <v>57</v>
      </c>
      <c r="D242" s="8">
        <v>20</v>
      </c>
      <c r="E242" s="56"/>
      <c r="F242" s="14">
        <f t="shared" si="4"/>
        <v>0</v>
      </c>
    </row>
    <row r="243" spans="1:7" x14ac:dyDescent="0.2">
      <c r="A243" s="15" t="s">
        <v>7</v>
      </c>
      <c r="B243" s="16" t="s">
        <v>59</v>
      </c>
      <c r="C243" s="13" t="s">
        <v>57</v>
      </c>
      <c r="D243" s="8">
        <v>20</v>
      </c>
      <c r="E243" s="56"/>
      <c r="F243" s="14">
        <f t="shared" si="4"/>
        <v>0</v>
      </c>
    </row>
    <row r="244" spans="1:7" x14ac:dyDescent="0.2">
      <c r="A244" s="15" t="s">
        <v>8</v>
      </c>
      <c r="B244" s="16" t="s">
        <v>60</v>
      </c>
      <c r="C244" s="13" t="s">
        <v>57</v>
      </c>
      <c r="D244" s="8">
        <v>20</v>
      </c>
      <c r="E244" s="56"/>
      <c r="F244" s="14">
        <f t="shared" si="4"/>
        <v>0</v>
      </c>
    </row>
    <row r="245" spans="1:7" x14ac:dyDescent="0.2">
      <c r="A245" s="15" t="s">
        <v>9</v>
      </c>
      <c r="B245" s="16" t="s">
        <v>61</v>
      </c>
      <c r="C245" s="13"/>
      <c r="E245" s="56"/>
    </row>
    <row r="246" spans="1:7" x14ac:dyDescent="0.2">
      <c r="A246" s="15"/>
      <c r="B246" s="24" t="s">
        <v>92</v>
      </c>
      <c r="C246" s="13" t="s">
        <v>57</v>
      </c>
      <c r="D246" s="8">
        <v>20</v>
      </c>
      <c r="E246" s="56"/>
      <c r="F246" s="14">
        <f>D246*E246</f>
        <v>0</v>
      </c>
    </row>
    <row r="247" spans="1:7" x14ac:dyDescent="0.2">
      <c r="A247" s="15" t="s">
        <v>12</v>
      </c>
      <c r="B247" s="16" t="s">
        <v>205</v>
      </c>
      <c r="C247" s="13"/>
      <c r="E247" s="56"/>
    </row>
    <row r="248" spans="1:7" x14ac:dyDescent="0.2">
      <c r="A248" s="15"/>
      <c r="B248" s="24" t="s">
        <v>206</v>
      </c>
      <c r="C248" s="13" t="s">
        <v>57</v>
      </c>
      <c r="D248" s="8">
        <v>5</v>
      </c>
      <c r="E248" s="56"/>
      <c r="F248" s="14">
        <f>D248*E248</f>
        <v>0</v>
      </c>
    </row>
    <row r="249" spans="1:7" x14ac:dyDescent="0.2">
      <c r="A249" s="15"/>
      <c r="B249" s="24" t="s">
        <v>207</v>
      </c>
      <c r="C249" s="13" t="s">
        <v>57</v>
      </c>
      <c r="D249" s="8">
        <v>20</v>
      </c>
      <c r="E249" s="56"/>
      <c r="F249" s="14">
        <f>D249*E249</f>
        <v>0</v>
      </c>
    </row>
    <row r="250" spans="1:7" x14ac:dyDescent="0.2">
      <c r="A250" s="15"/>
      <c r="B250" s="24" t="s">
        <v>208</v>
      </c>
      <c r="C250" s="13" t="s">
        <v>57</v>
      </c>
      <c r="D250" s="8">
        <v>30</v>
      </c>
      <c r="E250" s="56"/>
      <c r="F250" s="14">
        <f>D250*E250</f>
        <v>0</v>
      </c>
    </row>
    <row r="251" spans="1:7" x14ac:dyDescent="0.2">
      <c r="A251" s="15" t="s">
        <v>13</v>
      </c>
      <c r="B251" s="24" t="s">
        <v>113</v>
      </c>
      <c r="C251" s="13" t="s">
        <v>112</v>
      </c>
      <c r="D251" s="8">
        <v>2000</v>
      </c>
      <c r="E251" s="56"/>
      <c r="F251" s="14">
        <f>D251*E251</f>
        <v>0</v>
      </c>
    </row>
    <row r="252" spans="1:7" x14ac:dyDescent="0.2">
      <c r="A252" s="34" t="s">
        <v>14</v>
      </c>
      <c r="B252" s="27" t="s">
        <v>114</v>
      </c>
      <c r="C252" s="18" t="s">
        <v>112</v>
      </c>
      <c r="D252" s="9">
        <v>500</v>
      </c>
      <c r="E252" s="57"/>
      <c r="F252" s="19">
        <f>D252*E252</f>
        <v>0</v>
      </c>
    </row>
    <row r="253" spans="1:7" s="7" customFormat="1" x14ac:dyDescent="0.2">
      <c r="A253" s="52" t="s">
        <v>56</v>
      </c>
      <c r="B253" s="54" t="s">
        <v>0</v>
      </c>
      <c r="C253" s="47"/>
      <c r="D253" s="46"/>
      <c r="E253" s="20"/>
      <c r="F253" s="20">
        <f>SUM(F241:F252)</f>
        <v>0</v>
      </c>
      <c r="G253" s="43"/>
    </row>
    <row r="254" spans="1:7" s="7" customFormat="1" ht="12" customHeight="1" x14ac:dyDescent="0.2">
      <c r="A254" s="52"/>
      <c r="B254" s="54"/>
      <c r="C254" s="47"/>
      <c r="D254" s="46"/>
      <c r="E254" s="20"/>
      <c r="F254" s="20"/>
      <c r="G254" s="43"/>
    </row>
    <row r="255" spans="1:7" s="7" customFormat="1" x14ac:dyDescent="0.2">
      <c r="A255" s="52"/>
      <c r="B255" s="54"/>
      <c r="C255" s="47"/>
      <c r="D255" s="46"/>
      <c r="E255" s="20"/>
      <c r="F255" s="20"/>
      <c r="G255" s="43"/>
    </row>
    <row r="256" spans="1:7" x14ac:dyDescent="0.2">
      <c r="A256" s="11" t="s">
        <v>62</v>
      </c>
      <c r="B256" s="12" t="s">
        <v>93</v>
      </c>
      <c r="C256" s="13"/>
    </row>
    <row r="257" spans="1:7" ht="10.5" customHeight="1" x14ac:dyDescent="0.2">
      <c r="A257" s="11"/>
      <c r="B257" s="12"/>
      <c r="C257" s="13"/>
    </row>
    <row r="258" spans="1:7" s="10" customFormat="1" ht="38.25" x14ac:dyDescent="0.2">
      <c r="A258" s="15" t="s">
        <v>3</v>
      </c>
      <c r="B258" s="16" t="s">
        <v>218</v>
      </c>
      <c r="C258" s="13"/>
      <c r="D258" s="8"/>
      <c r="E258" s="14"/>
      <c r="F258" s="14"/>
    </row>
    <row r="259" spans="1:7" s="10" customFormat="1" x14ac:dyDescent="0.2">
      <c r="A259" s="15"/>
      <c r="B259" s="24" t="s">
        <v>191</v>
      </c>
      <c r="C259" s="13" t="s">
        <v>57</v>
      </c>
      <c r="D259" s="8">
        <v>110</v>
      </c>
      <c r="E259" s="56"/>
      <c r="F259" s="14">
        <f>D259*E259</f>
        <v>0</v>
      </c>
    </row>
    <row r="260" spans="1:7" s="10" customFormat="1" x14ac:dyDescent="0.2">
      <c r="A260" s="15"/>
      <c r="B260" s="24" t="s">
        <v>219</v>
      </c>
      <c r="E260" s="59"/>
    </row>
    <row r="261" spans="1:7" s="10" customFormat="1" x14ac:dyDescent="0.2">
      <c r="A261" s="15"/>
      <c r="B261" s="24" t="s">
        <v>220</v>
      </c>
      <c r="C261" s="13" t="s">
        <v>57</v>
      </c>
      <c r="D261" s="8">
        <v>30</v>
      </c>
      <c r="E261" s="56"/>
      <c r="F261" s="14">
        <f>D261*E261</f>
        <v>0</v>
      </c>
    </row>
    <row r="262" spans="1:7" s="10" customFormat="1" x14ac:dyDescent="0.2">
      <c r="A262" s="15"/>
      <c r="B262" s="24" t="s">
        <v>194</v>
      </c>
      <c r="C262" s="13"/>
      <c r="D262" s="8"/>
      <c r="E262" s="56"/>
      <c r="F262" s="14"/>
    </row>
    <row r="263" spans="1:7" s="10" customFormat="1" x14ac:dyDescent="0.2">
      <c r="A263" s="15"/>
      <c r="B263" s="24" t="s">
        <v>220</v>
      </c>
      <c r="C263" s="13" t="s">
        <v>57</v>
      </c>
      <c r="D263" s="8">
        <v>20</v>
      </c>
      <c r="E263" s="56"/>
      <c r="F263" s="14">
        <f t="shared" ref="F263:F271" si="5">D263*E263</f>
        <v>0</v>
      </c>
    </row>
    <row r="264" spans="1:7" s="10" customFormat="1" x14ac:dyDescent="0.2">
      <c r="A264" s="15"/>
      <c r="B264" s="24" t="s">
        <v>192</v>
      </c>
      <c r="C264" s="13" t="s">
        <v>57</v>
      </c>
      <c r="D264" s="8">
        <v>15</v>
      </c>
      <c r="E264" s="56"/>
      <c r="F264" s="14">
        <f t="shared" si="5"/>
        <v>0</v>
      </c>
    </row>
    <row r="265" spans="1:7" s="10" customFormat="1" x14ac:dyDescent="0.2">
      <c r="A265" s="15"/>
      <c r="B265" s="24" t="s">
        <v>94</v>
      </c>
      <c r="C265" s="13" t="s">
        <v>57</v>
      </c>
      <c r="D265" s="8">
        <v>10</v>
      </c>
      <c r="E265" s="56"/>
      <c r="F265" s="14">
        <f t="shared" si="5"/>
        <v>0</v>
      </c>
    </row>
    <row r="266" spans="1:7" s="10" customFormat="1" x14ac:dyDescent="0.2">
      <c r="A266" s="15"/>
      <c r="B266" s="24" t="s">
        <v>217</v>
      </c>
      <c r="C266" s="13" t="s">
        <v>57</v>
      </c>
      <c r="D266" s="8">
        <v>50</v>
      </c>
      <c r="E266" s="56"/>
      <c r="F266" s="14">
        <f t="shared" si="5"/>
        <v>0</v>
      </c>
    </row>
    <row r="267" spans="1:7" s="10" customFormat="1" x14ac:dyDescent="0.2">
      <c r="A267" s="15" t="s">
        <v>6</v>
      </c>
      <c r="B267" s="16" t="s">
        <v>63</v>
      </c>
      <c r="C267" s="13" t="s">
        <v>10</v>
      </c>
      <c r="D267" s="8">
        <v>10</v>
      </c>
      <c r="E267" s="56"/>
      <c r="F267" s="14">
        <f t="shared" si="5"/>
        <v>0</v>
      </c>
    </row>
    <row r="268" spans="1:7" s="10" customFormat="1" ht="15.75" x14ac:dyDescent="0.2">
      <c r="A268" s="15" t="s">
        <v>7</v>
      </c>
      <c r="B268" s="16" t="s">
        <v>64</v>
      </c>
      <c r="C268" s="13" t="s">
        <v>68</v>
      </c>
      <c r="D268" s="8">
        <v>20</v>
      </c>
      <c r="E268" s="56"/>
      <c r="F268" s="14">
        <f t="shared" si="5"/>
        <v>0</v>
      </c>
    </row>
    <row r="269" spans="1:7" s="10" customFormat="1" ht="25.5" x14ac:dyDescent="0.2">
      <c r="A269" s="15" t="s">
        <v>8</v>
      </c>
      <c r="B269" s="16" t="s">
        <v>221</v>
      </c>
      <c r="C269" s="13" t="s">
        <v>68</v>
      </c>
      <c r="D269" s="8">
        <v>100</v>
      </c>
      <c r="E269" s="56"/>
      <c r="F269" s="14">
        <f t="shared" si="5"/>
        <v>0</v>
      </c>
    </row>
    <row r="270" spans="1:7" x14ac:dyDescent="0.2">
      <c r="A270" s="15" t="s">
        <v>8</v>
      </c>
      <c r="B270" s="16" t="s">
        <v>95</v>
      </c>
      <c r="C270" s="13" t="s">
        <v>19</v>
      </c>
      <c r="D270" s="8">
        <v>20</v>
      </c>
      <c r="E270" s="56"/>
      <c r="F270" s="14">
        <f t="shared" si="5"/>
        <v>0</v>
      </c>
    </row>
    <row r="271" spans="1:7" ht="31.5" customHeight="1" x14ac:dyDescent="0.2">
      <c r="A271" s="34" t="s">
        <v>9</v>
      </c>
      <c r="B271" s="35" t="s">
        <v>262</v>
      </c>
      <c r="C271" s="18" t="s">
        <v>65</v>
      </c>
      <c r="D271" s="9">
        <v>6</v>
      </c>
      <c r="E271" s="57"/>
      <c r="F271" s="19">
        <f t="shared" si="5"/>
        <v>0</v>
      </c>
    </row>
    <row r="272" spans="1:7" s="7" customFormat="1" x14ac:dyDescent="0.2">
      <c r="A272" s="52" t="s">
        <v>62</v>
      </c>
      <c r="B272" s="53" t="s">
        <v>0</v>
      </c>
      <c r="C272" s="47"/>
      <c r="D272" s="46"/>
      <c r="E272" s="20"/>
      <c r="F272" s="20">
        <f>SUM(F259:F271)</f>
        <v>0</v>
      </c>
      <c r="G272" s="43"/>
    </row>
    <row r="273" spans="1:7" x14ac:dyDescent="0.2">
      <c r="A273" s="15"/>
      <c r="B273" s="16"/>
      <c r="C273" s="13"/>
    </row>
    <row r="274" spans="1:7" x14ac:dyDescent="0.2">
      <c r="A274" s="66"/>
      <c r="B274" s="66"/>
      <c r="C274" s="66"/>
      <c r="D274" s="66"/>
      <c r="E274" s="66"/>
      <c r="F274" s="66"/>
    </row>
    <row r="275" spans="1:7" x14ac:dyDescent="0.2">
      <c r="A275" s="66"/>
      <c r="B275" s="66"/>
      <c r="C275" s="66"/>
      <c r="D275" s="66"/>
      <c r="E275" s="66"/>
      <c r="F275" s="66"/>
    </row>
    <row r="277" spans="1:7" s="7" customFormat="1" x14ac:dyDescent="0.2">
      <c r="A277" s="43"/>
      <c r="B277" s="44" t="s">
        <v>116</v>
      </c>
      <c r="C277" s="45"/>
      <c r="D277" s="46"/>
      <c r="E277" s="20"/>
      <c r="F277" s="20"/>
      <c r="G277" s="43"/>
    </row>
    <row r="278" spans="1:7" s="7" customFormat="1" x14ac:dyDescent="0.2">
      <c r="A278" s="43"/>
      <c r="B278" s="44"/>
      <c r="C278" s="45"/>
      <c r="D278" s="46"/>
      <c r="E278" s="20"/>
      <c r="F278" s="20"/>
      <c r="G278" s="43"/>
    </row>
    <row r="279" spans="1:7" s="7" customFormat="1" x14ac:dyDescent="0.2">
      <c r="A279" s="47" t="s">
        <v>1</v>
      </c>
      <c r="B279" s="44" t="s">
        <v>117</v>
      </c>
      <c r="C279" s="45"/>
      <c r="D279" s="46"/>
      <c r="E279" s="20"/>
      <c r="F279" s="20">
        <f>F14</f>
        <v>0</v>
      </c>
      <c r="G279" s="43"/>
    </row>
    <row r="280" spans="1:7" s="7" customFormat="1" x14ac:dyDescent="0.2">
      <c r="A280" s="47" t="s">
        <v>11</v>
      </c>
      <c r="B280" s="44" t="s">
        <v>46</v>
      </c>
      <c r="C280" s="45"/>
      <c r="D280" s="46"/>
      <c r="E280" s="20"/>
      <c r="F280" s="20">
        <f>F39</f>
        <v>0</v>
      </c>
      <c r="G280" s="43"/>
    </row>
    <row r="281" spans="1:7" s="7" customFormat="1" x14ac:dyDescent="0.2">
      <c r="A281" s="47" t="s">
        <v>15</v>
      </c>
      <c r="B281" s="44" t="s">
        <v>118</v>
      </c>
      <c r="C281" s="45"/>
      <c r="D281" s="46"/>
      <c r="E281" s="20"/>
      <c r="F281" s="20">
        <f>F75</f>
        <v>0</v>
      </c>
      <c r="G281" s="43"/>
    </row>
    <row r="282" spans="1:7" s="7" customFormat="1" x14ac:dyDescent="0.2">
      <c r="A282" s="47" t="s">
        <v>16</v>
      </c>
      <c r="B282" s="44" t="s">
        <v>78</v>
      </c>
      <c r="C282" s="45"/>
      <c r="D282" s="46"/>
      <c r="E282" s="20"/>
      <c r="F282" s="20">
        <f>F103</f>
        <v>0</v>
      </c>
      <c r="G282" s="43"/>
    </row>
    <row r="283" spans="1:7" s="7" customFormat="1" x14ac:dyDescent="0.2">
      <c r="A283" s="47" t="s">
        <v>17</v>
      </c>
      <c r="B283" s="44" t="s">
        <v>119</v>
      </c>
      <c r="C283" s="45"/>
      <c r="D283" s="46"/>
      <c r="E283" s="20"/>
      <c r="F283" s="20">
        <f>F122</f>
        <v>0</v>
      </c>
      <c r="G283" s="43"/>
    </row>
    <row r="284" spans="1:7" s="7" customFormat="1" x14ac:dyDescent="0.2">
      <c r="A284" s="47" t="s">
        <v>31</v>
      </c>
      <c r="B284" s="44" t="s">
        <v>120</v>
      </c>
      <c r="C284" s="45"/>
      <c r="D284" s="46"/>
      <c r="E284" s="20"/>
      <c r="F284" s="20">
        <f>F180</f>
        <v>0</v>
      </c>
      <c r="G284" s="43"/>
    </row>
    <row r="285" spans="1:7" s="7" customFormat="1" x14ac:dyDescent="0.2">
      <c r="A285" s="47" t="s">
        <v>40</v>
      </c>
      <c r="B285" s="44" t="s">
        <v>121</v>
      </c>
      <c r="C285" s="45"/>
      <c r="D285" s="46"/>
      <c r="E285" s="20"/>
      <c r="F285" s="20">
        <f>F187</f>
        <v>0</v>
      </c>
      <c r="G285" s="43"/>
    </row>
    <row r="286" spans="1:7" s="7" customFormat="1" x14ac:dyDescent="0.2">
      <c r="A286" s="47" t="s">
        <v>44</v>
      </c>
      <c r="B286" s="44" t="s">
        <v>122</v>
      </c>
      <c r="C286" s="45"/>
      <c r="D286" s="46"/>
      <c r="E286" s="20"/>
      <c r="F286" s="20">
        <f>F198</f>
        <v>0</v>
      </c>
      <c r="G286" s="43"/>
    </row>
    <row r="287" spans="1:7" s="7" customFormat="1" x14ac:dyDescent="0.2">
      <c r="A287" s="47" t="s">
        <v>45</v>
      </c>
      <c r="B287" s="44" t="s">
        <v>123</v>
      </c>
      <c r="C287" s="45"/>
      <c r="D287" s="46"/>
      <c r="E287" s="20"/>
      <c r="F287" s="20">
        <f>F215</f>
        <v>0</v>
      </c>
      <c r="G287" s="43"/>
    </row>
    <row r="288" spans="1:7" s="7" customFormat="1" x14ac:dyDescent="0.2">
      <c r="A288" s="47" t="s">
        <v>48</v>
      </c>
      <c r="B288" s="44" t="s">
        <v>124</v>
      </c>
      <c r="C288" s="45"/>
      <c r="D288" s="46"/>
      <c r="E288" s="20"/>
      <c r="F288" s="20">
        <f>F221</f>
        <v>0</v>
      </c>
      <c r="G288" s="43"/>
    </row>
    <row r="289" spans="1:8" s="7" customFormat="1" x14ac:dyDescent="0.2">
      <c r="A289" s="47" t="s">
        <v>54</v>
      </c>
      <c r="B289" s="44" t="s">
        <v>75</v>
      </c>
      <c r="C289" s="45"/>
      <c r="D289" s="46"/>
      <c r="E289" s="20"/>
      <c r="F289" s="20">
        <f>F237</f>
        <v>0</v>
      </c>
      <c r="G289" s="43"/>
    </row>
    <row r="290" spans="1:8" s="7" customFormat="1" x14ac:dyDescent="0.2">
      <c r="A290" s="47" t="s">
        <v>56</v>
      </c>
      <c r="B290" s="44" t="s">
        <v>125</v>
      </c>
      <c r="C290" s="45"/>
      <c r="D290" s="46"/>
      <c r="E290" s="20"/>
      <c r="F290" s="20">
        <f>F253</f>
        <v>0</v>
      </c>
      <c r="G290" s="43"/>
    </row>
    <row r="291" spans="1:8" s="7" customFormat="1" x14ac:dyDescent="0.2">
      <c r="A291" s="47" t="s">
        <v>62</v>
      </c>
      <c r="B291" s="48" t="s">
        <v>126</v>
      </c>
      <c r="C291" s="49"/>
      <c r="D291" s="50"/>
      <c r="E291" s="51"/>
      <c r="F291" s="51">
        <f>F272</f>
        <v>0</v>
      </c>
      <c r="G291" s="43"/>
    </row>
    <row r="292" spans="1:8" s="7" customFormat="1" x14ac:dyDescent="0.2">
      <c r="A292" s="43"/>
      <c r="B292" s="44" t="s">
        <v>127</v>
      </c>
      <c r="C292" s="45"/>
      <c r="D292" s="46"/>
      <c r="E292" s="20"/>
      <c r="F292" s="20">
        <f>SUM(F279:F291)</f>
        <v>0</v>
      </c>
      <c r="G292" s="43"/>
      <c r="H292" s="4"/>
    </row>
    <row r="293" spans="1:8" x14ac:dyDescent="0.2">
      <c r="E293" s="14" t="s">
        <v>193</v>
      </c>
      <c r="F293" s="14">
        <f>F292*0.25</f>
        <v>0</v>
      </c>
      <c r="H293" s="4"/>
    </row>
    <row r="294" spans="1:8" x14ac:dyDescent="0.2">
      <c r="F294" s="20">
        <f>F292+F293</f>
        <v>0</v>
      </c>
      <c r="H294" s="7"/>
    </row>
    <row r="296" spans="1:8" x14ac:dyDescent="0.2">
      <c r="B296" s="28" t="s">
        <v>209</v>
      </c>
      <c r="D296" s="10"/>
    </row>
    <row r="299" spans="1:8" x14ac:dyDescent="0.2">
      <c r="D299" s="8" t="s">
        <v>128</v>
      </c>
    </row>
  </sheetData>
  <sheetProtection algorithmName="SHA-512" hashValue="njbs/GUBnBQeP8XIax4kXoqx/8SUbHY96PUluIgDVraiRi1bkRLyQkBelJMt7O2nsXXomP3xpE0s5eYRkx/ZRg==" saltValue="zPzjKr/LLzMK51FXbwKHlQ==" spinCount="100000" sheet="1" objects="1" scenarios="1" selectLockedCells="1"/>
  <mergeCells count="2">
    <mergeCell ref="A274:F275"/>
    <mergeCell ref="A1:F2"/>
  </mergeCells>
  <phoneticPr fontId="0" type="noConversion"/>
  <printOptions horizontalCentered="1"/>
  <pageMargins left="0.4438405797101449" right="0.37282608695652175" top="0.53083333333333338" bottom="0.75" header="0.3" footer="0.3"/>
  <pageSetup paperSize="9" scale="98" orientation="portrait" horizontalDpi="180" verticalDpi="180" r:id="rId1"/>
  <headerFooter alignWithMargins="0">
    <oddFooter>&amp;C&amp;P/&amp;N</oddFooter>
  </headerFooter>
  <rowBreaks count="10" manualBreakCount="10">
    <brk id="34" max="16383" man="1"/>
    <brk id="68" max="5" man="1"/>
    <brk id="104" max="5" man="1"/>
    <brk id="123" max="5" man="1"/>
    <brk id="144" max="5" man="1"/>
    <brk id="177" max="5" man="1"/>
    <brk id="199" max="5" man="1"/>
    <brk id="216" max="5" man="1"/>
    <brk id="254" max="5" man="1"/>
    <brk id="27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Održavanje 2022</vt:lpstr>
      <vt:lpstr>'Održavanje 2022'!Podrucje_ispisa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Davor Skočilić</cp:lastModifiedBy>
  <cp:lastPrinted>2014-03-07T11:09:16Z</cp:lastPrinted>
  <dcterms:created xsi:type="dcterms:W3CDTF">1996-10-14T23:33:28Z</dcterms:created>
  <dcterms:modified xsi:type="dcterms:W3CDTF">2022-05-10T10:27:48Z</dcterms:modified>
</cp:coreProperties>
</file>