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https://gradbakar1-my.sharepoint.com/personal/davor_vidas_bakar_hr/Documents/BAGATELNA NABAVA/Radovi O ribi/"/>
    </mc:Choice>
  </mc:AlternateContent>
  <xr:revisionPtr revIDLastSave="4" documentId="8_{15473CE4-14D6-4CDE-98F6-F06364169140}" xr6:coauthVersionLast="47" xr6:coauthVersionMax="47" xr10:uidLastSave="{E5CE703B-9B87-481C-ADCC-543F0A54E1BD}"/>
  <bookViews>
    <workbookView xWindow="-120" yWindow="-120" windowWidth="29040" windowHeight="15990" tabRatio="815" activeTab="7" xr2:uid="{00000000-000D-0000-FFFF-FFFF00000000}"/>
  </bookViews>
  <sheets>
    <sheet name="NASLOV" sheetId="15" r:id="rId1"/>
    <sheet name="RUŠENJE" sheetId="1" r:id="rId2"/>
    <sheet name="ZIDARSKI" sheetId="2" r:id="rId3"/>
    <sheet name="BRAVARIJA" sheetId="6" r:id="rId4"/>
    <sheet name="STOLARIJA" sheetId="7" r:id="rId5"/>
    <sheet name="SOBOSLIKARSKI " sheetId="8" r:id="rId6"/>
    <sheet name="PODOPOLAGAČKI RADOVI" sheetId="23" r:id="rId7"/>
    <sheet name="G-O RADOVI PRIZEMLJE" sheetId="20" r:id="rId8"/>
    <sheet name="OPREMA PRIZEMLJE" sheetId="22" r:id="rId9"/>
    <sheet name="G.O. REKAPITULACIJA" sheetId="10" r:id="rId10"/>
    <sheet name="ELEKTROINSTALACIJE" sheetId="24" r:id="rId11"/>
    <sheet name="ELEKTROINSTALACIJE PRIZEMLJE" sheetId="25" r:id="rId12"/>
    <sheet name="TOTAL REKAPITULACIJA " sheetId="13" r:id="rId13"/>
  </sheets>
  <externalReferences>
    <externalReference r:id="rId14"/>
    <externalReference r:id="rId15"/>
    <externalReference r:id="rId16"/>
    <externalReference r:id="rId17"/>
    <externalReference r:id="rId18"/>
  </externalReferences>
  <definedNames>
    <definedName name="_Excel_BuiltIn_Print_Area_1">"$#REF!.$A$1:$F$1"</definedName>
    <definedName name="_Excel_BuiltIn_Print_Area_2">[1]REKAPITULACIJA!$A$1:$E$190</definedName>
    <definedName name="_rbr">#REF!</definedName>
    <definedName name="_RBRE">#REF!</definedName>
    <definedName name="Datum">[2]troškovnik!$G$3</definedName>
    <definedName name="EGASJGIOPJ">#REF!</definedName>
    <definedName name="Excel_BuiltIn_Print_Area">#REF!</definedName>
    <definedName name="Excel_BuiltIn_Print_Area_2_1">#REF!</definedName>
    <definedName name="Excel_BuiltIn_Print_Area_3_1">#REF!</definedName>
    <definedName name="Excel_BuiltIn_Print_Area_4">#REF!</definedName>
    <definedName name="Excel_BuiltIn_Print_Area_5">#REF!</definedName>
    <definedName name="Excel_BuiltIn_Print_Titles_10">NA()</definedName>
    <definedName name="Excel_BuiltIn_Print_Titles_11">NA()</definedName>
    <definedName name="Excel_BuiltIn_Print_Titles_12">NA()</definedName>
    <definedName name="Excel_BuiltIn_Print_Titles_13">NA()</definedName>
    <definedName name="Excel_BuiltIn_Print_Titles_14">NA()</definedName>
    <definedName name="Excel_BuiltIn_Print_Titles_15">NA()</definedName>
    <definedName name="Excel_BuiltIn_Print_Titles_16">NA()</definedName>
    <definedName name="Excel_BuiltIn_Print_Titles_17">NA()</definedName>
    <definedName name="Excel_BuiltIn_Print_Titles_18">NA()</definedName>
    <definedName name="Excel_BuiltIn_Print_Titles_19">NA()</definedName>
    <definedName name="Excel_BuiltIn_Print_Titles_2">#REF!</definedName>
    <definedName name="Excel_BuiltIn_Print_Titles_2_1">#REF!</definedName>
    <definedName name="Excel_BuiltIn_Print_Titles_20">NA()</definedName>
    <definedName name="Excel_BuiltIn_Print_Titles_21">NA()</definedName>
    <definedName name="Excel_BuiltIn_Print_Titles_22">NA()</definedName>
    <definedName name="Excel_BuiltIn_Print_Titles_23">NA()</definedName>
    <definedName name="Excel_BuiltIn_Print_Titles_24">NA()</definedName>
    <definedName name="Excel_BuiltIn_Print_Titles_25">NA()</definedName>
    <definedName name="Excel_BuiltIn_Print_Titles_3">#REF!</definedName>
    <definedName name="Excel_BuiltIn_Print_Titles_4">#REF!</definedName>
    <definedName name="Excel_BuiltIn_Print_Titles_5">#REF!</definedName>
    <definedName name="Excel_BuiltIn_Print_Titles_6">NA()</definedName>
    <definedName name="Excel_BuiltIn_Print_Titles_8">NA()</definedName>
    <definedName name="Excel_BuiltIn_Print_Titles_9" localSheetId="12">#REF!</definedName>
    <definedName name="Excel_BuiltIn_Print_Titles_9">#REF!</definedName>
    <definedName name="fff">[3]TROŠKOVNIK!#REF!</definedName>
    <definedName name="_xlnm.Print_Titles" localSheetId="3">BRAVARIJA!$85:$85</definedName>
    <definedName name="_xlnm.Print_Titles" localSheetId="9">'G.O. REKAPITULACIJA'!$1:$1</definedName>
    <definedName name="_xlnm.Print_Titles" localSheetId="0">NASLOV!#REF!</definedName>
    <definedName name="_xlnm.Print_Titles" localSheetId="1">RUŠENJE!$9:$9</definedName>
    <definedName name="_xlnm.Print_Titles" localSheetId="5">'SOBOSLIKARSKI '!$42:$42</definedName>
    <definedName name="_xlnm.Print_Titles" localSheetId="4">STOLARIJA!$33:$33</definedName>
    <definedName name="_xlnm.Print_Titles" localSheetId="12">'TOTAL REKAPITULACIJA '!$1:$1</definedName>
    <definedName name="_xlnm.Print_Titles" localSheetId="2">ZIDARSKI!$6:$6</definedName>
    <definedName name="Kolnik_16.3.">'[4]16. Prometnice'!$G$277</definedName>
    <definedName name="MAT">[3]TROŠKOVNIK!#REF!</definedName>
    <definedName name="Odvod_16.4.">'[4]16. Prometnice'!$G$329</definedName>
    <definedName name="OLE_LINK1">NA()</definedName>
    <definedName name="_xlnm.Print_Area" localSheetId="10">ELEKTROINSTALACIJE!$A$1:$F$109</definedName>
    <definedName name="_xlnm.Print_Area" localSheetId="11">'ELEKTROINSTALACIJE PRIZEMLJE'!$A$1:$F$47</definedName>
    <definedName name="_xlnm.Print_Area" localSheetId="9">'G.O. REKAPITULACIJA'!$A$1:$C$14</definedName>
    <definedName name="_xlnm.Print_Area" localSheetId="0">NASLOV!$A$1:$G$42</definedName>
    <definedName name="_xlnm.Print_Area" localSheetId="1">RUŠENJE!$A$1:$F$24</definedName>
    <definedName name="_xlnm.Print_Area" localSheetId="4">STOLARIJA!$A$1:$F$46</definedName>
    <definedName name="_xlnm.Print_Area" localSheetId="2">ZIDARSKI!$A$1:$F$16</definedName>
    <definedName name="Print_Area_MI">[5]ViK!#REF!</definedName>
    <definedName name="Pripr_16.1.">'[4]16. Prometnice'!$G$66</definedName>
    <definedName name="sdf">#REF!</definedName>
    <definedName name="Sign_16.5.">'[4]16. Prometnice'!$G$408</definedName>
    <definedName name="Zem_16.2.">'[4]16. Prometnice'!$G$130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8" i="24" l="1"/>
  <c r="F109" i="24"/>
  <c r="F111" i="24"/>
  <c r="F45" i="25"/>
  <c r="F41" i="25"/>
  <c r="F46" i="25"/>
  <c r="F9" i="25"/>
  <c r="F10" i="25"/>
  <c r="F11" i="25"/>
  <c r="F37" i="25"/>
  <c r="F49" i="25"/>
  <c r="C3" i="13"/>
  <c r="C10" i="13"/>
  <c r="C18" i="13"/>
  <c r="F9" i="20"/>
  <c r="F4" i="20"/>
  <c r="F5" i="20"/>
  <c r="F6" i="20"/>
  <c r="F7" i="20"/>
  <c r="F8" i="20"/>
  <c r="F10" i="20"/>
  <c r="F38" i="20"/>
  <c r="F39" i="20"/>
  <c r="F40" i="20"/>
  <c r="F42" i="20"/>
  <c r="F30" i="20"/>
  <c r="F31" i="20"/>
  <c r="F32" i="20"/>
  <c r="F34" i="20"/>
  <c r="F25" i="20"/>
  <c r="F27" i="20"/>
  <c r="F13" i="20"/>
  <c r="F14" i="20"/>
  <c r="F18" i="20"/>
  <c r="F19" i="20"/>
  <c r="F20" i="20"/>
  <c r="F21" i="20"/>
  <c r="F22" i="20"/>
  <c r="F44" i="20"/>
  <c r="C8" i="10"/>
  <c r="F3" i="22"/>
  <c r="F4" i="22"/>
  <c r="F5" i="22"/>
  <c r="F6" i="22"/>
  <c r="F7" i="22"/>
  <c r="F8" i="22"/>
  <c r="F9" i="22"/>
  <c r="F10" i="22"/>
  <c r="C9" i="10"/>
  <c r="F2" i="23"/>
  <c r="F4" i="23"/>
  <c r="C7" i="10"/>
  <c r="F43" i="8"/>
  <c r="F44" i="8"/>
  <c r="F45" i="8"/>
  <c r="F47" i="8"/>
  <c r="C6" i="10"/>
  <c r="F34" i="7"/>
  <c r="F35" i="7"/>
  <c r="F36" i="7"/>
  <c r="F37" i="7"/>
  <c r="F38" i="7"/>
  <c r="F39" i="7"/>
  <c r="F40" i="7"/>
  <c r="F41" i="7"/>
  <c r="F43" i="7"/>
  <c r="C5" i="10"/>
  <c r="F87" i="6"/>
  <c r="F88" i="6"/>
  <c r="F89" i="6"/>
  <c r="F90" i="6"/>
  <c r="F91" i="6"/>
  <c r="F92" i="6"/>
  <c r="C4" i="10"/>
  <c r="F7" i="2"/>
  <c r="F8" i="2"/>
  <c r="F9" i="2"/>
  <c r="F10" i="2"/>
  <c r="F11" i="2"/>
  <c r="F13" i="2"/>
  <c r="F14" i="2"/>
  <c r="F15" i="2"/>
  <c r="F16" i="2"/>
  <c r="C3" i="10"/>
  <c r="F10" i="1"/>
  <c r="F11" i="1"/>
  <c r="F12" i="1"/>
  <c r="F13" i="1"/>
  <c r="F14" i="1"/>
  <c r="F15" i="1"/>
  <c r="F16" i="1"/>
  <c r="F17" i="1"/>
  <c r="F18" i="1"/>
  <c r="F19" i="1"/>
  <c r="F21" i="1"/>
  <c r="F22" i="1"/>
  <c r="F23" i="1"/>
  <c r="F24" i="1"/>
  <c r="C2" i="10"/>
  <c r="C10" i="10"/>
  <c r="C2" i="13"/>
  <c r="C9" i="13"/>
  <c r="C11" i="13"/>
  <c r="C17" i="13"/>
  <c r="F49" i="24"/>
  <c r="F75" i="24"/>
  <c r="F90" i="24"/>
  <c r="F44" i="25"/>
  <c r="F43" i="25"/>
  <c r="F42" i="25"/>
  <c r="F36" i="25"/>
  <c r="F35" i="25"/>
  <c r="F34" i="25"/>
  <c r="F33" i="25"/>
  <c r="F32" i="25"/>
  <c r="F31" i="25"/>
  <c r="F29" i="25"/>
  <c r="F26" i="25"/>
  <c r="F24" i="25"/>
  <c r="F21" i="25"/>
  <c r="F20" i="25"/>
  <c r="F19" i="25"/>
  <c r="F18" i="25"/>
  <c r="F17" i="25"/>
  <c r="F16" i="25"/>
  <c r="F14" i="25"/>
  <c r="F107" i="24"/>
  <c r="F94" i="24"/>
  <c r="F89" i="24"/>
  <c r="F88" i="24"/>
  <c r="F81" i="24"/>
  <c r="F80" i="24"/>
  <c r="F79" i="24"/>
  <c r="F78" i="24"/>
  <c r="F74" i="24"/>
  <c r="F73" i="24"/>
  <c r="F72" i="24"/>
  <c r="F58" i="24"/>
  <c r="F57" i="24"/>
  <c r="F56" i="24"/>
  <c r="F55" i="24"/>
  <c r="F53" i="24"/>
  <c r="F54" i="24"/>
  <c r="F52" i="24"/>
  <c r="F48" i="24"/>
  <c r="F47" i="24"/>
  <c r="F46" i="24"/>
  <c r="F45" i="24"/>
  <c r="F44" i="24"/>
  <c r="F43" i="24"/>
  <c r="F41" i="24"/>
  <c r="F38" i="24"/>
  <c r="F37" i="24"/>
  <c r="F36" i="24"/>
  <c r="F34" i="24"/>
  <c r="F31" i="24"/>
  <c r="F30" i="24"/>
  <c r="F29" i="24"/>
  <c r="F28" i="24"/>
  <c r="F27" i="24"/>
  <c r="F26" i="24"/>
  <c r="F24" i="24"/>
  <c r="F21" i="24"/>
  <c r="F20" i="24"/>
  <c r="F19" i="24"/>
  <c r="F8" i="24"/>
  <c r="F7" i="24"/>
  <c r="C19" i="13"/>
  <c r="C12" i="13"/>
  <c r="C4" i="13"/>
</calcChain>
</file>

<file path=xl/sharedStrings.xml><?xml version="1.0" encoding="utf-8"?>
<sst xmlns="http://schemas.openxmlformats.org/spreadsheetml/2006/main" count="711" uniqueCount="431">
  <si>
    <t>OPĆI UVJETI UZ DEMONTAŽE I RUŠENJA</t>
  </si>
  <si>
    <r>
      <rPr>
        <b/>
        <sz val="10"/>
        <rFont val="Arial"/>
        <family val="2"/>
        <charset val="238"/>
      </rPr>
      <t xml:space="preserve">          </t>
    </r>
    <r>
      <rPr>
        <sz val="10"/>
        <rFont val="Arial"/>
        <family val="2"/>
        <charset val="238"/>
      </rPr>
      <t>Prilikom rušenja postojeće konstrukcije izvođač se mora u potpunosti pridržavati Pravilnika o zaštiti na radu u građevinarstvu. Posebnu pažnju posvetiti izradi i postavi poduprača, tako da se ne ugrožavaju dijelovi zidova koji će se sanirati i uključiti u konstruktivni sistem obnovljene građevine.</t>
    </r>
  </si>
  <si>
    <t xml:space="preserve">          Rušenja i demontaže mogu započeti tek nakon što se izvrše sve potrebne pripreme. Površine betonskih zidova, koji se prema projektu rekonstruiraju, moraju se prije demontaže obilježiti i to uspostavom sisteme obilježavanja lokacije zida.</t>
  </si>
  <si>
    <t xml:space="preserve">          Voditi računa da se rušenja izvrše tako da se podiže što manje prašine (npr. dijelove koji se ruše polijevati vodom i slično).</t>
  </si>
  <si>
    <t>1</t>
  </si>
  <si>
    <t>RUŠENJA I DEMONTAŽE</t>
  </si>
  <si>
    <t>Jedinica mjere</t>
  </si>
  <si>
    <t>Količina</t>
  </si>
  <si>
    <t>Čišćenje prostora od raznog smeća, otpada i sl. na mjestu adaptacije nakon iseljenja zaposlenika. Uključivo odvoz.</t>
  </si>
  <si>
    <t>m²</t>
  </si>
  <si>
    <t>kom</t>
  </si>
  <si>
    <t>m'</t>
  </si>
  <si>
    <t xml:space="preserve">Razna sitna rušenja, bušenje rupa i sl. kao pripomoć instalaterima, a obračun će se izvoditi samo po odobrenim i dogovorenim količinama i cijenama. 
</t>
  </si>
  <si>
    <t xml:space="preserve">
- radnik NKV</t>
  </si>
  <si>
    <t>sati</t>
  </si>
  <si>
    <t xml:space="preserve">
- radnik PKV</t>
  </si>
  <si>
    <t>Utovar i odvoz sveg preostalog materijala od rušenja i demontaža na gradsku planirku. Otpadni materijal zbrinuti sukladno važećim zakonima i propisima. U stavku uključene sve takse za deponiranje otpada.</t>
  </si>
  <si>
    <t>komplet</t>
  </si>
  <si>
    <t>RUŠENJA I DEMONTAŽE UKUPNO</t>
  </si>
  <si>
    <t>OPĆI UVJETI UZ ZIDARSKE RADOVE</t>
  </si>
  <si>
    <r>
      <rPr>
        <b/>
        <sz val="10"/>
        <rFont val="Arial"/>
        <family val="2"/>
        <charset val="238"/>
      </rPr>
      <t xml:space="preserve">          </t>
    </r>
    <r>
      <rPr>
        <sz val="10"/>
        <rFont val="Arial"/>
        <family val="2"/>
        <charset val="238"/>
      </rPr>
      <t>Zidarske radove izvesti prema opisu u troškovniku, te u skladu s važećim standardima. Ako koja stavka nije izvođaču jasna mora prije predaje ponude tražiti objašnjenje od projektanta.. Eventualne izmjene materijala, te načina izvedbe tokom gradnje, moraju se izvršiti isključivo pismenim dogovorom sa projektantom i nadzornim inžinjerom. Više radnje, koje neće biti na taj način utvrđene, neće se priznati u obračun. Ukoliko se stavkom troškovnika traži materijal koji nije obuhvaćen propisima, mora se u svemu izvesti prema uputama proizvođača, te s garancijom i certifikatima od za to ovlaštenih ustanova. Štete pri ugradbama i sl., nastale na vlastitim ili tuđim radovima, moraju se popraviti na račun izvršioca štete.</t>
    </r>
  </si>
  <si>
    <t>2</t>
  </si>
  <si>
    <t>ZIDARSKI RADOVI</t>
  </si>
  <si>
    <t>Ukupna cijena (kn)</t>
  </si>
  <si>
    <t>Pripomoć zidara poslije izvedbe instalacijskih i montažerskih radova, razna bušenja, štemanja i sl.  Obračun iskljucivo prema upisu u građevinski dnevnik uz odobrenje nadzornog inženjera.</t>
  </si>
  <si>
    <t>ZIDARSKI RADOVI UKUPNO</t>
  </si>
  <si>
    <t>3</t>
  </si>
  <si>
    <t xml:space="preserve">          Jedinična cijena treba sadržavati:</t>
  </si>
  <si>
    <t>~dovođenje vode, plina i struje od priključaka na gradilištu do mjesta potrošnje,</t>
  </si>
  <si>
    <t>~poduzimanje mjera po ZNR i drugim postojećim propisima,</t>
  </si>
  <si>
    <t>~popravak štete učinjene nepažnjom pri radu na svojim ili tuđim radovima.</t>
  </si>
  <si>
    <t>4</t>
  </si>
  <si>
    <t>~isporuku pogonskog materijala,</t>
  </si>
  <si>
    <t>OPĆI UVJETI UZ BRAVARSKE RADOVE</t>
  </si>
  <si>
    <t xml:space="preserve">         Predmet ovih radova su i staklarski i ličilački radovi ako su opisani u stavci, a obavezna antikorozivna zaštita. Gdje je označeno, potrebno je izvesti slijepi okvir. </t>
  </si>
  <si>
    <t xml:space="preserve">          Izvođač garantira za čvrstoću i stabilnost konstrukcije i mora osigurati sve eventualno potrebne potkonstrukcije i učvršćenja. Izvođač je dužan materijal i izvedbu temeljiti na potrebnim propisima, atestima i standardima. Za funkcionalnost i ispravnost izvedenog garantira izvođač.</t>
  </si>
  <si>
    <t xml:space="preserve">Prije početka izvođenja ugovorenih radova sve nejasnoće riješiti s projektantom. Izvođač predlaže projektantu svoje detalje i radioničke nacrte i može započeti s radom tek kada ih projektant pismeno odobri. </t>
  </si>
  <si>
    <t xml:space="preserve">         Svi bravarski radovi moraju biti izrađeni, dostavljeni, montirani na objektu prema uzancama za tu vrstu zanata, a u svemu prema shemama bravarije, opisu radova u troškovniku, uzetim mjerama na objektu, te odobrenju projektanta.</t>
  </si>
  <si>
    <t>Obavezna je pažljiva provjera mjera na mjestima ugradbe prije početka izvedbe radova.</t>
  </si>
  <si>
    <t xml:space="preserve">         U cijeni stavke je kompletna dobava i ugradnja i neće se priznavati nikakva zidarska pripomoć za ugradnju iste.</t>
  </si>
  <si>
    <t>Jedinična cijena treba sadržavati:</t>
  </si>
  <si>
    <t xml:space="preserve"> </t>
  </si>
  <si>
    <t>~dobavu cjelokupnog materijala s dopremom na gradilište, uskladištenjem, te donosom na mjesto ugradbe;</t>
  </si>
  <si>
    <t>~sav rad uključivo pomoćni</t>
  </si>
  <si>
    <t>~dobavu i održavanje potrebnog alata, strojeva, izvedba skela, dizala, užadi, ljestava;</t>
  </si>
  <si>
    <t>~izmjere potrebne za izvedbu i obračun;</t>
  </si>
  <si>
    <t>~davanje i montiranje potrebnih uzoraka;</t>
  </si>
  <si>
    <t>~zaštitu izvedenih radova do primopredaje</t>
  </si>
  <si>
    <t>~poduzimanje mjera po HTZ i drugim postojećim propisima;</t>
  </si>
  <si>
    <t>~odstranjivanje otpadaka i šute nakon izvedenih radova, te čišćenje unutarnjih prostora po izvedbi;</t>
  </si>
  <si>
    <t xml:space="preserve">         Opće napomene za pojedinu grupu bravarskih stavki vrijede za sve stavke te grupe. Ovi opći uvjeti se mjenjaju ili nadopunjuju opisom pojedine stavke troškovnika.</t>
  </si>
  <si>
    <t xml:space="preserve">          OPĆI UVJETI UZ ČELIČNE KONSTRUKCIJE </t>
  </si>
  <si>
    <t xml:space="preserve">          Izrada i montaža čeličnih konstrukcija mora se izvesti od strane za to ovlaštene i provjerene organizacije, a u skladu sa postojećim propisima.</t>
  </si>
  <si>
    <t>Tehničkim propisima za zavarene nosive čelične konstrukcije,</t>
  </si>
  <si>
    <t>Tehničkim propisima za nosive čelične konstrukcije spojene zakovicama i vijcima,</t>
  </si>
  <si>
    <t>Pravilnikom o tehničkim normativima za nosive čelične konstrukcije (Sl. list 61/86-1772),</t>
  </si>
  <si>
    <t>Pravilnikom o tehničkim propisima o kvaliteti zavarenih spojeva (Sl. list 41/64-763),</t>
  </si>
  <si>
    <t>Pravilnikom o tehničkim mjerama i uvjetima za montažu čel. konstr. (Sl. list 29/70-788),</t>
  </si>
  <si>
    <t>Pravilnikom o tehničkim mjerama i uvjetima za zaštitu čel. konstr. od korozije (Sl. list 32/70),</t>
  </si>
  <si>
    <t xml:space="preserve">            Sav materijal mora zadovoljavati odgovarajuće propise:</t>
  </si>
  <si>
    <t>~kutni istokraki profili</t>
  </si>
  <si>
    <t>HRN C.B3.101,</t>
  </si>
  <si>
    <t>~kutni raznokraki profili</t>
  </si>
  <si>
    <t>HRN C.B3.111,</t>
  </si>
  <si>
    <t xml:space="preserve">~čelični lim -debeli, srednji          </t>
  </si>
  <si>
    <t>HRN C.B4.111,</t>
  </si>
  <si>
    <t xml:space="preserve">~čelični lim -tanki          </t>
  </si>
  <si>
    <t>HRN C.B4.016, 112-113,</t>
  </si>
  <si>
    <t>~čelični I-nosači</t>
  </si>
  <si>
    <t>HRN C.B3.131,</t>
  </si>
  <si>
    <t>~čelični U-nosači</t>
  </si>
  <si>
    <t>HRN C.B3.141,</t>
  </si>
  <si>
    <t>~bešavne čelične cijevi</t>
  </si>
  <si>
    <t>HRN C.B5.021,</t>
  </si>
  <si>
    <t>~šavne čelične cijevi</t>
  </si>
  <si>
    <t>HRN C.B5.240,</t>
  </si>
  <si>
    <t>~nehrđajući čelici</t>
  </si>
  <si>
    <t>HRN C.B0.500,</t>
  </si>
  <si>
    <t>~čelične oplaštene elektrode za elektrolučno ručno zavarivanje</t>
  </si>
  <si>
    <t>HRN C.H3.011,</t>
  </si>
  <si>
    <t>~žice za plinsko varenje</t>
  </si>
  <si>
    <t>HRN C.H3.051,</t>
  </si>
  <si>
    <t>~plosnati vruči valjani čelici</t>
  </si>
  <si>
    <t>HRN C.B3.025,</t>
  </si>
  <si>
    <t>~trakasti (obručni) vruče valjani čelici</t>
  </si>
  <si>
    <t>HRN C.B3.550,</t>
  </si>
  <si>
    <t>~osnovna premazna sredstva</t>
  </si>
  <si>
    <t>HRN C.T7.326, 327, 328, 329,</t>
  </si>
  <si>
    <t xml:space="preserve">         Oblici i mjere vijaka i sl. propisani su odgovarajućim normama. Eventualnr izmjene materijala te načina izvedbe moraju se izvršiti isključivo pismenim dogovorom  sa projektantom. Nadzor  nad svim fazama izrade čelične konstrukcije u radioni i nad montažom vrši nadzorni inžinjer (koji mora biti predstavnik organizacije ovlaštene za tu djelatnost). Kod izrade čelične konstrukcije u radionici izvođač je dužan nadzornom inžinjeru staviti na uvid:</t>
  </si>
  <si>
    <t>~certifikate materijala od kojih je izrađena čelična konstrukcija,</t>
  </si>
  <si>
    <t>~certifikate za spojni materijal (vijke, elektrode, zakovice i sl.,</t>
  </si>
  <si>
    <t>~certifikate varioca koji izrađuju dotičnu konstrukciju,</t>
  </si>
  <si>
    <t>~uvjerenja o kvalifikacijama drugih stručnih osoba angažiranih na izradi konstrukcija,</t>
  </si>
  <si>
    <t>~planove slijeda zavarivanja s točnim odredbama rasporeda i islijeda zavarivanja svakog pojedinog vara,</t>
  </si>
  <si>
    <t>~zakonski propisano vođenje dnevnika (radionički dnevnik, dnevnik zavarivanja),</t>
  </si>
  <si>
    <t>~skice sa ucrtanim brojevima certifikata osnovnog i spojnog materijala iz kojeg je izrađena svaka pojedina pozicija, sa označenim varovima, sa brojem certifikata elektrode i oznakom varioca koji je izvršio zavarivanje.</t>
  </si>
  <si>
    <t xml:space="preserve">            Kod montaže čelične konstrukcije na gradilištu izvođač je dužan nadzornom inžinjeru staviti na uvid:</t>
  </si>
  <si>
    <t>~plan montaže konstrukcije u kojem će biti detaljno biti razrađen proračun i slijed montaže,</t>
  </si>
  <si>
    <t>~radioničke nacrte sa svim izmjenama i dopunama,</t>
  </si>
  <si>
    <t>~dokumente o prijemu konstrukcije u radionici,</t>
  </si>
  <si>
    <t>~certifikat zavarivača koji vrši zavarivanje konstrukcije na montaži,</t>
  </si>
  <si>
    <t>~dokumenti o kontroli i izvođenju montažnih spojeva,</t>
  </si>
  <si>
    <t>~montažni dnevnik, dnevnik zavarivanja,</t>
  </si>
  <si>
    <t>~podatke o geodetskim i drugim mjerenjima tokom montaže,</t>
  </si>
  <si>
    <t>~fotodokumentaciju o građenju objekta.</t>
  </si>
  <si>
    <t>Dužnosti i obaveze nadzornog inžinjera (između ostalih) jesu:</t>
  </si>
  <si>
    <t>~kontinuirana kontrola izrade i montaže čelične konstrukcije u svim fazama,</t>
  </si>
  <si>
    <t xml:space="preserve">          Izvođač je dužan i zakonski obavezan upozoriti projektanta na uočene proturječnosti i nedostatke u tehničkoj dokumentaciji. Isto tako dužan je za sve nejasnoče tražiti objašnjenja od projektanta. Izvođač radova garantira za kvalitetu izrađene i montirane konstrukcije 2 godine nakon izvršene montaže. Početak garantnog roka utvrđuje se zpisnikom kod tehničkog prijema. U govorom se mogu utvrditi i drugi uvjeti garancije, ali u skladu s važećim propisima i uzancama. Izvođač može predanu mu tehničku dokumentaciju upotrebljavati isključivo za izradu konstrukcije obrađene u ovom elaboratu.</t>
  </si>
  <si>
    <t xml:space="preserve">          Jediničnom cijenom po kg konstrukcije treba obuhvatiti:</t>
  </si>
  <si>
    <t>~sve troškove dobave, izrade i montaže konstrukcije,</t>
  </si>
  <si>
    <t>~sav potrban pomoćni materijal, alat, mehanizaciju i uskladištenje,</t>
  </si>
  <si>
    <t>~pripremu površine, te kvalitetnu antikorozivnu zaštitu (prema posebnim uvjetima antikorozivne zaštite),</t>
  </si>
  <si>
    <t>~sve horizontalne i vertikalne transporte do mjesta ugradbe, svu potrebnu radnu skelu, sve štete i troškove popravaka (posljedica eventualne nepažljive izvedbe),</t>
  </si>
  <si>
    <t>~troškove izdavanja i dobijanja certifikata,</t>
  </si>
  <si>
    <t>~čišćenje nakon završenih radova.</t>
  </si>
  <si>
    <t>6</t>
  </si>
  <si>
    <t>BRAVARSKI RADOVI</t>
  </si>
  <si>
    <t>BRAVARSKI RADOVI UKUPNO</t>
  </si>
  <si>
    <t>OPĆI UVJETI UZ STOLARSKE RADOVE</t>
  </si>
  <si>
    <t xml:space="preserve">         Stolarski radovi moraju se izvesti solidno i stručno prema važećim propisima i pravilima dobrog zanata, te tehničkom propisu za prozore i vrata. </t>
  </si>
  <si>
    <t xml:space="preserve">         Prije izrade stolarskih detalja potrebno je sve eventualne nejasnoće riješiti s projektantom. Detalje riješiti u skladu s troškovnikom, shemama, mjerama uzetim na gradilištu, a uz odobrenje projektanta. Izvođač će predvidjeti sve potrebne spojne elemente koji osiguravaju stabilnost stavke.  </t>
  </si>
  <si>
    <t xml:space="preserve">         Nikakve izmjene stavki nisu dozvoljene, ako ih ne odobri projektant. U protivnom će demontaža izvedenog i izvedba po projektu ići na račun izvoditelja. </t>
  </si>
  <si>
    <t xml:space="preserve">         Uz svaku stavku troškovnika potrebno je obuhvatiti još i davanje uzoraka, izradu, transport, montažu i ugradbu. </t>
  </si>
  <si>
    <t xml:space="preserve">         Svjetla stolarska mjera koristi se kod vrata i označava čisti razmak između dovratnika, odnosno poda i nadvratnika. </t>
  </si>
  <si>
    <t xml:space="preserve">         Materijali za izradu stolarije (ariš, bor, jela, smreka) ne smiju imati slijedeće greške: </t>
  </si>
  <si>
    <t xml:space="preserve">~usukanost iznad 3 mm na dužini od 1 m (3%), </t>
  </si>
  <si>
    <t xml:space="preserve">~pukotine srca zbog osušivanja i mraza. </t>
  </si>
  <si>
    <t xml:space="preserve">         Dozvoljene greške drveta su: </t>
  </si>
  <si>
    <t xml:space="preserve">~zdrave male srasle kvrge do 20 mm, dvije na svaki početni metar ili najviše do 1/3 debljine elemenata, </t>
  </si>
  <si>
    <t>~male nesrasle zakrpljene kvrge do 20 mm po 2 na dužni metar</t>
  </si>
  <si>
    <t xml:space="preserve">~zdrave srasle i nesrasle kvrgice do 6 mm kod četinara ili 10 mm kod lišćara, neograničeno, </t>
  </si>
  <si>
    <t xml:space="preserve">~male smoljnjače do 5 mm širine i 50 mm dužine po 1 m sa jedne strane, </t>
  </si>
  <si>
    <t xml:space="preserve">~male uzdužne napukline koje ne smiju teži koso kroz element i ne smiju biti duže od 50mm, </t>
  </si>
  <si>
    <t xml:space="preserve">~modričavost do 25% površine, </t>
  </si>
  <si>
    <t xml:space="preserve">~usukanost do 2%. </t>
  </si>
  <si>
    <t xml:space="preserve">         Stolarski elementi se izrađuju prema shemama i detaljima, te u dogovoru s projektantom. U cijeni je dobava i ugradnja, bez zidarske pripomoći.</t>
  </si>
  <si>
    <t xml:space="preserve">         Obračun po komadu.</t>
  </si>
  <si>
    <t xml:space="preserve">         OBVEZNA PROVJERA MJERA NA GRADILIŠTU.</t>
  </si>
  <si>
    <t xml:space="preserve">         Ovi opći uvjeti mijenjaju se ili nadopunjuju opisom pojedine stavke troškovnika.</t>
  </si>
  <si>
    <t>STOLARSKI RADOVI</t>
  </si>
  <si>
    <t>STOLARSKI RADOVI UKUPNO</t>
  </si>
  <si>
    <t xml:space="preserve">          OPĆI UVJETI UZ SOBOSLIKARSKO-LIČILAČKE RADOVE</t>
  </si>
  <si>
    <t>~boje i lakovi</t>
  </si>
  <si>
    <t>HRN H.C0.002, HRN H.C1.002,</t>
  </si>
  <si>
    <t>~ispitivanje boja i lakova</t>
  </si>
  <si>
    <t>HRN H.C8.032, 033, 050, 051,                             HRN H.C8.054, 055, 058, 064</t>
  </si>
  <si>
    <t>~firnis</t>
  </si>
  <si>
    <t>HRN H.C5.020,</t>
  </si>
  <si>
    <t>~disperzivno premazno sredstvo za drvo</t>
  </si>
  <si>
    <t>HRN C.T7.324,</t>
  </si>
  <si>
    <t>~univerzalni antikorozivni premaz</t>
  </si>
  <si>
    <t>HRN C.T7.326, 327,</t>
  </si>
  <si>
    <t>~alkidna temeljna boja</t>
  </si>
  <si>
    <t>HRN C.T7.322,</t>
  </si>
  <si>
    <t>~alkidna lak boja</t>
  </si>
  <si>
    <t>HRN C.T7.342, 371,</t>
  </si>
  <si>
    <t>~građevinski gips HRN B.C1.030,</t>
  </si>
  <si>
    <t>HRN B.C1.030,</t>
  </si>
  <si>
    <t>~olovni minijum</t>
  </si>
  <si>
    <t>HRN H.C1.023,</t>
  </si>
  <si>
    <t>~pigmenti</t>
  </si>
  <si>
    <t>HRN H.C1.001,</t>
  </si>
  <si>
    <t>~hidratizirano vapno</t>
  </si>
  <si>
    <t>HRN B.C1.020.</t>
  </si>
  <si>
    <t xml:space="preserve">          Ako je opis koje stavke izvođaču nejasan, treba pravovremeno prije predaje ponude tražiti objašnjenje od projektanta.</t>
  </si>
  <si>
    <t xml:space="preserve">          Eventualne izmjene materijala, te načina izvedbe tokom gradnje, moraju se izvršiti u dogovoru sa projektantom i nadzornim inžinjerom. Sve višeradnje, koje neće biti na taj način utvrđene neće se priznati u obračun. Ukoliko se traži stavkom troškovnika materijal koji nije obuhvaćen propisima, ima se u svemu izvesti prema uputama proizvođača, te s garancijom i certifikatima od za to ovlaštenih ustanova.</t>
  </si>
  <si>
    <t xml:space="preserve">          Prije početka radova dužnost je soboslikara da upozori nadzornog inžinjera na sve eventualne manjkavosti podloga, odnosno radova ostalih obrtnika, kako bi se iste na vrijeme uklonile.</t>
  </si>
  <si>
    <t xml:space="preserve">          Obračun se vrši prema postojećim normama za izvođenje završnih radova u građevinarstvu, GN 531.</t>
  </si>
  <si>
    <t>~dobavu cjelokupnog materijala, uključivo sa dopremom na gradilište, uskladištenjem, te ~donosom na mjesto ugadbe,</t>
  </si>
  <si>
    <t>~sav rad, uključivo pomoćni,</t>
  </si>
  <si>
    <t>~dobavu i održavanje potrebnog alata, skela, dizala, užadi, ljestava, zaštitnih dasaka,</t>
  </si>
  <si>
    <t>~izmjere potrebna za izradu i obračun,</t>
  </si>
  <si>
    <t>~osvjetljavanje, čišćenje i grijanje prostorija za boravak, te sanitarija za radnike,</t>
  </si>
  <si>
    <t>~sve predradnje, popravak manjih neravnina, fino čišćenje,kitanje rupica od čavala i slično, izrada probnih premaza itd.,</t>
  </si>
  <si>
    <t>~zaštitu gotovih podova, vrata, prozora i sl.,</t>
  </si>
  <si>
    <t>~provjetravanje prostorija radi sušenja,</t>
  </si>
  <si>
    <t>~dovođenje vode i struje od priključaka na gradilištu do mjesta potrošnje,</t>
  </si>
  <si>
    <t>~skidanje i ponovo postavljanje vrata prozora i sl. radi premazivanja,</t>
  </si>
  <si>
    <t>isporuka pogonskog materijala,</t>
  </si>
  <si>
    <t>~odstranjivanje otpadaka i smeća od vlastitih radova,</t>
  </si>
  <si>
    <t>~popravak štete učinjene nepažnjom pri radu na svojim ili tuđim radovima,</t>
  </si>
  <si>
    <t>~uspostavljanje i napuštanje gradilišta.</t>
  </si>
  <si>
    <t xml:space="preserve">          Ovi opći uvjeti mijenjaju se ili nadopunjuju opisom pojedine stavke troškovnika.      </t>
  </si>
  <si>
    <t>SOBOSLIKARSKI RADOVI</t>
  </si>
  <si>
    <t>SOBOSLIKARSKI RADOVI UKUPNO</t>
  </si>
  <si>
    <t>REKAPITULACIJA GRAĐEVINSKO - OBRTNIČKIH RADOVA</t>
  </si>
  <si>
    <t>REKAPITULACIJA SVIH RADOVA</t>
  </si>
  <si>
    <t>GRAĐEVINSKO OBRTNIČKI RADOVI</t>
  </si>
  <si>
    <t>ELEKTROINSTALATERSKI RADOVI</t>
  </si>
  <si>
    <t>SVI RADOVI UKUPNO</t>
  </si>
  <si>
    <t>Demontaža postojećih drvenih stepenica širine 90 i visine 215 cm  sa svim sastavnim (pripadajućim) dijelovima i potkonstrukcijom. Rad izvoditi pažljivo i sa što manjim oštećenjima. Uklanjanje i odvoz strogo u dogovoru s investitorom.</t>
  </si>
  <si>
    <t>Demontiranje postojećih slojeva poda u debljini 20 cm. Pod se sastoji od keramičkih ploča položenih u mort, na betonskoj podlozi. Rad izvoditi pažljivo i sa što manjim oštećenjima. Uklanjanje i odvoz strogo u dogovoru s investitorom.</t>
  </si>
  <si>
    <t>Zatvaranje otvora preostalih nakon rušenja i demontaže vrata, kanala i sl., cementnim mortom  M-35, s dodatkom epoksidnog veziva za postizanje bolje prionjivosti s podlogom. Omjer veziva i agregata 1:3. Ispuna otvora mora biti ispunjena u potpunosti. Sve spojeve različitih materijala (npr. opeka - beton) obavezno rabicirati. U cijeni stavke uključen je sav potreban materijal, rad, transporti i radna skela. Obračun po m² kompletne izvedbe.</t>
  </si>
  <si>
    <t>Nabava, doprema materijala i izvedba bitumenpolimer hidroizolacije iskopanog poda prizemlja. Prije nanošenja mlazom vode i četkicom mehanički očistiti podlogu i reške do 40 cm visine. Premaz nanositi kistom prema uputi proizvođača.</t>
  </si>
  <si>
    <t>Pažljivo ručno obijanje trošne žbuke debljine 2,5-4 cm  do čiste, ravne, čvrste i suhe podloge nakon konzervatorskih istraživanja.
Rad izvoditi pažljivo naročito u blizini profilacija i dekoracija kako se ne bi oštetili dekorativni elementi, paziti također na sve druge susjedne  plohe. 
Nakon obijanja žbuke zid očistiti čeličnim četkama, a rešetke skobama do dubine od 2 cm. Potom cijelu površinu otprašiti i isprati vodom pod tlakom koji treba utvrditi na probnom polju. Uključivo prijenos i odlaganje na gradilišnu deponiju šute.</t>
  </si>
  <si>
    <t>Izrada armiranog mikrobetona. Gornja površina mora biti ravna i zaglađena zbog polaganja završnog poda.</t>
  </si>
  <si>
    <t>U stavku uključena termoizolacija od 6 cm XPSa, ljepljenog na bitumenpolimernu hidroizolaciju</t>
  </si>
  <si>
    <t>Mikrobeton izvesti u padu prema vratima 1,5%</t>
  </si>
  <si>
    <t xml:space="preserve"> - mikrobeton C25/30 debljine 15,0cm</t>
  </si>
  <si>
    <t>Nabava, doprema materijala i izvedba žbuke na bazi vapna koja blago prati neravnine zida. Završna obrada mekanim gleterom ili spužvom zaglađeno bez vidljivih poteza. Obračun po m² kompletne izvedbe.</t>
  </si>
  <si>
    <t>5</t>
  </si>
  <si>
    <t>kg</t>
  </si>
  <si>
    <r>
      <t xml:space="preserve">          </t>
    </r>
    <r>
      <rPr>
        <sz val="10"/>
        <rFont val="Arial"/>
        <family val="2"/>
        <charset val="238"/>
      </rPr>
      <t>Sve soboslikarsko-ličilačke radove izvesti točno po opisu, gdje je to projektom predviđeno. Izvedba mora zadovoljiti propise HRN U.F2.013, i HRN U.F2.012. Materijali za izvedbu moraju zadovoljavati odgovarajuće propise i norme:</t>
    </r>
  </si>
  <si>
    <t>Svi radovi moraju se izvesti po izabranom uzorku i tonu, uzorke je ličilac dužan izvesti prije početka radova od materijala od kojeg će se radovi izvesti, a sve prema uputama proizvođača i predstavnika konzervatora. Na tako izvedene uzorke izvoditelj mora ishodovati njihova suglasnost, pa tek onda započeti sa izvođenjem radova. Ukoliko se bojenje pročelja izvodi preko potpuno nove žbuke, tj. homogene površine, upotrijebiti će se silikatni premaz sa svim potrebnim predradnjama u skladu s uputstvom proizvođača, kao što je impregniranje površine pročelja.</t>
  </si>
  <si>
    <t>Završno čišćenje prostorija nakon dovršetka svih građevinskih i obrtničkih radova. Ovom stavkom obuhvaćeno je čišćenje podova, okova, stakla, prozora i vrata. Obračun po tlocrtnoj površini prostora.</t>
  </si>
  <si>
    <t>m</t>
  </si>
  <si>
    <r>
      <t>Dobava, izrada i montaža čeličnog unutarnjeg zavojitog stubišta, a sastoji se od kraka s drvenim nastupima. Drveni nastupi zasebna stolarska stavka, potrebno je u dogovoru s izvođačem izbušiti rupe za montažu nastupa. Krak se sastoji od čeličnih ploča debljine 10mm varenih međusobno po jednom bridu pod kutem 90</t>
    </r>
    <r>
      <rPr>
        <sz val="10"/>
        <rFont val="Calibri"/>
        <family val="2"/>
      </rPr>
      <t>°</t>
    </r>
    <r>
      <rPr>
        <sz val="10"/>
        <rFont val="Calibri"/>
        <family val="2"/>
        <charset val="238"/>
      </rPr>
      <t>. Završna obrada RAL 7026 mat lak, nanosi se kompresorom. Nosači sidreni u pod kat i nosivu konstrukciju drugog kata, te bočno u zid. U cijeni stavke  sav potreban rad, materijal, radionička i montažna dokumentacija, antikorozivna zaštita, sidreni elementi i pribor.</t>
    </r>
  </si>
  <si>
    <r>
      <t>Dobava i postava prilagođene ograde stubišta nakon postave stubišta</t>
    </r>
    <r>
      <rPr>
        <b/>
        <sz val="10"/>
        <rFont val="Calibri"/>
        <family val="2"/>
        <charset val="238"/>
      </rPr>
      <t>.</t>
    </r>
    <r>
      <rPr>
        <sz val="10"/>
        <rFont val="Calibri"/>
        <family val="2"/>
        <charset val="238"/>
      </rPr>
      <t xml:space="preserve"> Ograda od cijevi Ø25mm sa zavarenim krajevima, učvršćene u zid šipkom 10mm na 4 mjesta.  Završna obrada RAL 7026 mat lak, nanosi se kompresorom.
</t>
    </r>
  </si>
  <si>
    <t>~ovjeravanje naprijed navedenih dokumenata, sudjelovanje kod prijema konstrukcije u radionici (uskladu s odredbama čl. 30. Pravilnika o tehničkim mjerama i uvijetima za montažu čelične konstrukcije),</t>
  </si>
  <si>
    <t xml:space="preserve">Žbukanje  se  izvodi  na  dobro  očišćenoj,  otprašenoj  i  vodom  ispranoj  površini.  
Radove na žbukanju izvoditi samo u povoljnim vremenskim uvjetima, uz odgovarajuće osiguranje i zaštitu svježe ožbukanih površina od štetnog utjecaja djelovanja sunca i oborina. Prije samog pristupanja žbukanju, površinu zida potrebno je dobro navlažiti. Kvalitetu   žbuke   izvoditelj   je   dužan   dokazati   pribavljanjem   stručnih   nalaza   i   mišljenja nadležne institucije. Spojeve stare i nove žbuke izvesti kvalitetno, tako da se nakon završne obrade ne primjećuju razlike između ploha ožbukanih starom i ploha ožbukanih novom žbukom, već da se nakon završnog sloja dobije jednoliki izgled površine. 
Za sve završne obrade na pročelju potrebno je izraditi uzorke koje prije početka izvođenja mora odobriti predstavnik konzervatora i nadzorni inženjer investitora. </t>
  </si>
  <si>
    <t>05.03.</t>
  </si>
  <si>
    <t>Dobava i ugradnja tradicionalnih podnih opeka s većim udjelom žute gline, debljine 30mm, neglazirane, dimenzija  do 15×30cm. Polaganje lijepljenjem u mort na bazi vapna, fuga 8mm, uključuje i fugiranje reški vodonepropusnim mortom i čišćenje površine nakon završetka rada. Obračun po m², kompletne izvedbe. Proizvod po ponuđenom katalogu prema izboru konzervatora.</t>
  </si>
  <si>
    <r>
      <t>Dobava i postava prilagođene ograde otvora stubišta</t>
    </r>
    <r>
      <rPr>
        <b/>
        <sz val="10"/>
        <rFont val="Calibri"/>
        <family val="2"/>
        <charset val="238"/>
      </rPr>
      <t>.</t>
    </r>
    <r>
      <rPr>
        <sz val="10"/>
        <rFont val="Calibri"/>
        <family val="2"/>
        <charset val="238"/>
      </rPr>
      <t xml:space="preserve"> Ograda od cijevi Ø25mm sa zavarenim krajevima, učvršćene u zid šipkom 10mm  te u pod na 4 mjesta. Kao ispuna okvira 4 šipke Ø10mm   Završna obrada RAL 7026 mat lak, nanosi se kompresorom.
</t>
    </r>
  </si>
  <si>
    <t xml:space="preserve">Dobava i postava plosnog lima 30x4mm za učvršćenje  šine za rasvjetu, pričvršćuje se na gredu šipkom 4mm.  Završna obrada RAL 7026 mat lak, nanosi se kompresorom.
</t>
  </si>
  <si>
    <t>Nabava, doprema materijala i izvedba popravka ložišta kamina na drugom katu, mortom otpornim na visoku temperaturu. Prethodno ložište očistiti sredstvom za skidanje naslaga čađe i ručnom metalnom četkom</t>
  </si>
  <si>
    <t>Dobava, doprema i ugradnja nastupa stube  iz hrastovine I. klase debljine 2,5cm, dimenzija 25x80cm, glatko brušene i završno lakirane mat lakom za parkete. Na rubovima nagaznih ploha naljepljene sigurnosne protuklizne trake. Pričvrščuje se s donje strane kroz čeličnu ploču vijcima za drvo.</t>
  </si>
  <si>
    <t>Demontaža, popravak i ponovna ugradnja jednokrilnih ulaznih zaokretnih punih glatkih vrata dimenzije 85x210cm od borovih dasaka 2x 24mm. Vrata popraviti, uz zamjenu do 50% dasaka, obnoviti bravu i okov, prekitati I ponovno ugraditi. Dovratnik popraviti na licu mjesta. Završna obrada uljanom mat bojom uz izradu uzoraka I odobrenje konzervatora.</t>
  </si>
  <si>
    <t>Demontaža, popravak i ponovna ugradnja jednokrilnih zaokretnih vrata od borovih dasaka 2x18mm. Vrata popraviti, uz zamjenu do 50% dasaka, prekitati I ponovno ugraditi. Dovratnik popraviti na licu mjesta. Završna obrada  transparentnim mat lakom koji daje efekt nauljenog drveta uz izradu uzoraka I odobrenje konzervatora.</t>
  </si>
  <si>
    <t>Demontaža, popravak i ponovna ugradnja dvokrilnih zaokretnih punih škura dimenzije 70x80cm,  od borovih dasaka 2x 24mm. Škure popraviti, uz zamjenu do 50% dasaka, popraviti okov, prekitati I ponovno ugraditi. Dovratnik popraviti na licu mjesta. Završna obrada uljanom mat bojom uz izradu uzoraka I odobrenje konzervatora.</t>
  </si>
  <si>
    <t>Demontaža, popravak i ponovna ugradnja dvokrilnih zaokretnih punih škura dimenzije 70x95cm,  od borovih dasaka 2x 24mm. Škure popraviti, uz zamjenu do 50% dasaka, popraviti okov, prekitati I ponovno ugraditi.  Završna obrada uljanom mat bojom uz izradu uzoraka I odobrenje konzervatora.</t>
  </si>
  <si>
    <t>Brušenje I ponovno lakiranje borovog brodskog poda na prvom I drugom katu. Brusiti pažljivo, samo koliko je potrebno. Odvojiti kutne sokl letvice I posebno ih obnoviti, te ponovo montirati poslije brušenja. Popraviti oštećene daske I popuniti fuge fleksibilnom poliuretanskom masom u boji drveta, te sve premazati s lakom za podove s efektom uljenog drveta u tri ruke, uz izradu uzoraka I odobrenje konzervatora.</t>
  </si>
  <si>
    <t>Izvedba ličenja postojećih drvenih greda dimenzija 12x12cm,  lazurnom  transparentnom zaštitnom bojom. Obaveza je izvođača izraditi nekoliko uzoraka veličine 0,5m² i podastrijeti projektantu i konzervatoru na odabir. U cijeni stavke sav materijal te predradnje koje uključuju brušenje i skidanje sloja starog premaza, postupak nanošenja točno prema uputi proizvođača boje, te izrada pokretne skele, zaštita i čišćenje raznih ugradenih predmeta. Obračun po m² kompletne izvedbe.</t>
  </si>
  <si>
    <t>Nositelj projekta:</t>
  </si>
  <si>
    <t>Grad Bakar
Primorje 39
51 222 Bakar
OIB: 31708325678</t>
  </si>
  <si>
    <t>Građevina:</t>
  </si>
  <si>
    <t>Troškovnik građevinsko-obrtničkih radova</t>
  </si>
  <si>
    <t>Demontaža, popravak i ponovna ugradnja dvokrilnih zaokretnih jednostrukih prozora, dimenzije 60x85 cm Prozori od crnogoričnog drveta zaštičeni lazurom, prozore  popraviti, popraviti ostakljenje i okov i ponovno ugraditi. Dovratnik popraviti na licu mjesta. Završna obrada ztansparentnom lazurom uz izradu uzoraka I odobrenje konzervatora.</t>
  </si>
  <si>
    <t>SOBOSLIKARSKI RADOVI  PRIZEMLJE UKUPNO</t>
  </si>
  <si>
    <t>SOBOSLIKARSKI RADOVI  PRIZEMLJE</t>
  </si>
  <si>
    <t>STOLARSKI RADOVI   PRIZEMLJE UKUPNO</t>
  </si>
  <si>
    <t>Demontaža, popravak i ponovna ugradnja dvokrilnih zaokretnih punih škura s polukružnom gornjom stranicom od borovih dasaka 2x 24mm, dimenzije 80x 110cm. Škure popraviti, uz zamjenu do 50% dasaka, prekitati I ponovno ugraditi. Dovratnik popraviti na licu mjesta. Završna obrada uljanom mat bojom uz izradu uzoraka I odobrenje konzervatora.</t>
  </si>
  <si>
    <t>Demontaža, popravak i ponovna ugradnja dvokrilnih ulaznih zaokretnih punih glatkih vrata s polukružnom gornjom stranicom dimenzije 129x195cm, od borovih dasaka 2x 24mm. Vrata popraviti, uz zamjenu do 50% dasaka, obnoviti bravu i okov,prekitati I ponovno ugraditi. Završna obrada uljanom mat bojom uz izradu uzoraka I odobrenje konzervatora.</t>
  </si>
  <si>
    <t>STOLARSKI RADOVI  PRIZEMLJE</t>
  </si>
  <si>
    <t>PODOPOLAGAČKI RADOVI  PRIZEMLJE UKUPNO</t>
  </si>
  <si>
    <t>PODOPOLAGAČKI RADOVI  PRIZEMLJE</t>
  </si>
  <si>
    <t>ZIDARSKI RADOVI   PRIZEMLJE UKUPNO</t>
  </si>
  <si>
    <t>ZIDARSKI RADOVI  PRIZEMLJE</t>
  </si>
  <si>
    <t>RUŠENJA I DEMONTAŽE  PRIZEMLJE UKUPNO</t>
  </si>
  <si>
    <t>RUŠENJA I DEMONTAŽE PRIZEMLJE</t>
  </si>
  <si>
    <t>01</t>
  </si>
  <si>
    <t>G-O RADOVI PRIZEMLJE</t>
  </si>
  <si>
    <t>Interpretacijski centar ribarstvene i pomorske baštine " O RIBI" - Turska kuća u Bakru</t>
  </si>
  <si>
    <t>GRAĐEVINSKO OBRTNIČKI RADOVI - PRIZEMLJE</t>
  </si>
  <si>
    <t>G.O. RADOVI PRIZEMLJE SVEUKUPNO:</t>
  </si>
  <si>
    <t>GRAĐEVINSKO - OBRTNIČKI RADOVI UKUPNO:</t>
  </si>
  <si>
    <t>Dobava, izrada i postava zaštite ložišta kamina od crnog čeličnog lima, zaštičeno crnom termootpornom mat bojom.   Zakrivljeni lim  2mm, u obliku krnjeg stošca, dimenzije 145x16o cm. Uzorak boje I obrade na istovjetnom limu dati na odobreje projektantu I konzervatoru.</t>
  </si>
  <si>
    <t>Izvedba ličenja zidova disperzivnom bojom na bazi vapna. Boju nanositi u tri sloja sa svim potrebnim predradnjama i fazama nanošenja te zaglađivanjem i impregnacijom. Boja RAL 9003. Obaveza je izvođača izraditi nekoliko uzoraka veličine 0,5m² i podastrijeti projektantu i konzervatoru na odabir. U cijeni stavke sav materijal te predradnje i postupak nanošenja točno prema uputi proizvođača boje, te izrada pokretne skele, zaštita i čišćenje raznih ugrađenih predmeta. Obračun po m² kompletne izvedbe.</t>
  </si>
  <si>
    <t>Izvedba ličenja stropova od gipskartonskih ploča na visini 2.05m disperzivnom bojom  na bazi vapna. Boju nanositi u tri sloja sa svim potrebnim predradnjama i fazama nanošenja te zaglađivanjem i impregnacijom. Boja RAL 9003. Obaveza je izvođača izraditi nekoliko uzoraka veličine 0,5m² i podastrijeti projektantu na odabir. U cijeni stavke sav materijal te predradnje i postupak nanošenja točno prema uputi proizvođača boje, te izrada pokretne skele, zaštita i čišćenje raznih ugradenih predmeta. Obračun po m² kompletne izvedbe.</t>
  </si>
  <si>
    <t>REKAPITULACIJA RADOVA KOJI SE ODNOSE NA PRIZEMLJE:</t>
  </si>
  <si>
    <t>REKAPITULACIJA RADOVA BEZ PRIZEMLJA:</t>
  </si>
  <si>
    <t>RADOVI BEZ PRIZERMLJA UKUPNO:</t>
  </si>
  <si>
    <t>OPREMA</t>
  </si>
  <si>
    <t>Izrada, dobava i montaža stola za kasu. Veličina radne plohe 135x65cm, ukupne visine 80cm sa jednomi vertikalnom stranicom - nogom 65x77,5cm, s druge strane učvršćen u zid.
Element od MDF ploča debljine 25mm, lakirano dvokomponentnim temeljnim lakom, završni sloj poliesterski polumat lak u dva sloja. Sve spajano na gerung, gornja radna ploča presvučena mat brušenim inox limom 0.6mm. 
Obavezna izrada radioničkog nacrta uz ovjeru projektanta.
U cijenu sve komplet s izradom, dopremom i postavom, potrebnim priborom, spojnim sredstvima i sl., sve prema shemama, detaljima u dogovoru i odabiru projektanta.</t>
  </si>
  <si>
    <t>Dobava, doprema i ugradnja drvene klupe u garderobi. Klupa dimenzije 35x240 cm, visine 45 cm, gornja ploha od šperploče breza 22mm, s ufrezanim otvorima, lakirano bezbojnim mat PU lakom. Noge  6 čeličnih na čeličnom okviru 240x35cm, od cijevi 30x30mm, RAL 7037.</t>
  </si>
  <si>
    <t>Dobava, doprema i ugradnja drvenih kutija - kašeta od letvica 40x10mm, spojenih upuštenim vijcima, ukupne dimenzije 25x25x50cm, izvedene da se mogu slagati jedna na drugu. Izvode se u 3 varijante, transparentno, svjetloplavo I tamnoplavo lakirane, po 7 u svakoj boji. Uzorke boja na materijalu dati na uvid projektantu.</t>
  </si>
  <si>
    <t>Dobava, doprema i ugradnja drvenih kutija - kašeta od letvica 40x10mm, spojenih upuštenim vijcima, ukupne dimenzije 25x25x25cm, izvedene da se mogu slagati jedna na drugu. Izvode se u 3 varijante, transparentno, svjetloplavo I tamnoplavo lakirane, po 2 u svakoj boji. Uzorke boja na materijalu dati na uvid projektantu.</t>
  </si>
  <si>
    <t>ZIDNA VJEŠALICA. Dobava i postava tipske zidne vješalice za kapute i jakne. Vješalica se sastoji od ploče iverala 40x180cm, koja se učvrščuje na zid, kuke od kromiranog metala, 8 kom.</t>
  </si>
  <si>
    <t xml:space="preserve"> OPREMA PRIZEMLJA UKUPNO</t>
  </si>
  <si>
    <t>OPREMA PRIZEMLJE</t>
  </si>
  <si>
    <t>RADOVI I OPREMA PRIZEMLJE UKUPNO:</t>
  </si>
  <si>
    <t>Hladnjak za napitke, s prekidačem ventilatora, tako da postoje dva načina za podešavanje hlađenja. Osvjetljenje ohlađenog prostora LED. Digitalni termostat omogućuje automatsko odmrzavanje. Uređaj ima 7 drvenih polica. Opterećenje police je 30 kg.Vanjske dimenzije: 595 x 625 x 1846 mm.</t>
  </si>
  <si>
    <t>Izrada, dobava i montaža stola za suvenire. Veličina radne plohe 235x65cm, s L dodatkom 40x120cm, ukupne visine 80cm sa tri vertikalne stranice - noge 65x77,5cm.
Element od MDF ploča debljine 25mm, lakirano dvokomponentnim temeljnim lakom, završni sloj poliesterski polumat lak u dva sloja. Sve spajano na gerung, gornja radna ploča presvučena mat brušenim inox limom 0.6mm. 
Obavezna izrada radioničkog nacrta uz ovjeru projektanta.
U cijenu sve komplet s izradom, dopremom i postavom, potrebnim priborom, spojnim sredstvima i sl., sve prema shemama, detaljima u dogovoru i odabiru projektanta.</t>
  </si>
  <si>
    <t>Pažljivo ručno obijanje trošne žbuke debljine 2,5-4 cm  do čiste, ravne, čvrste i suhe podloge nakon konzervatorskih istraživanja.
Rad izvoditi pažljivo naročito u blizini profilacija i dekoracija kako se ne bi oštetili dekorativni elementi, paziti također na sve druge susjedne  plohe. 
Nakon obijanja žbuke zid očistiti čeličnim četkama, a reške skobama do dubine od 2 cm. Potom cijelu površinu otprašiti i isprati vodom pod tlakom koji treba utvrditi na probnom polju. Uključivo prijenos i odlaganje na gradilišnu deponiju šute.</t>
  </si>
  <si>
    <t>Nabava, doprema materijala i izvedba zatvaranja luka (niše) u zidu drugog kata. Izvesti opekom dimenzije 12x25 u razini postojećeg zida s obje strane.</t>
  </si>
  <si>
    <t>Nabava, doprema materijala i izvedba sloja od  gipskartonskih ploča debljine 9mm učvršćenjem na podgled drvenog stropa između greda vijcima. Prethodno skinuti višak stare boje I poravnati neravnine, ploče povezati mrežicom,  pokitati i pobrusiti do spremnosti za bojanje. Na spoju prema gredi izvesti fugu akrilnim kitom.</t>
  </si>
  <si>
    <t>Demontaža, popravak i ponovna ugradnja dvokrilnih zaokretnih jednostrukih prozora, dimenzije 60x65 cm Prozori od crnogoričnog drveta zaštičeni lazurom, prozore  popraviti, popraviti ostakljenje i okov i ponovno ugraditi. Dovratnik popraviti na licu mjesta. Završna obrada transparentnom lazurom uz izradu uzoraka I odobrenje konzervatora.</t>
  </si>
  <si>
    <t>PODOPOLAGAČKI RADOVI</t>
  </si>
  <si>
    <t>PODOPOLAGAČKI RADOVI   UKUPNO</t>
  </si>
  <si>
    <t>Dobava i ugradnja tradicionalnih podnih opeka u multifunkcionalni prostor. Opeke s većim udjelom žute gline, debljine 30mm, neglazirane, dimenzija  do 15×30cm. Polaganje lijepljenjem u mort na bazi vapna, fuga 8mm, uključuje i fugiranje reški vodonepropusnim mortom i čišćenje površine nakon završetka rada. Obračun po m², kompletne izvedbe. Proizvod po ponuđenom katalogu prema izboru konzervatora.</t>
  </si>
  <si>
    <t>8</t>
  </si>
  <si>
    <t>Nabava, doprema materijala i izvedba sloja od 9mm gipskartonskih ploča na podgled dašćanog stropa, ploče povezati mrežicom,  pokitati i pobrusiti do spremnosti za bojanje</t>
  </si>
  <si>
    <t xml:space="preserve">Demontaža i odvoz postojeće obloge zidova gipskartonskim pločama, uključivo potkonstrukciju. Rad izvoditi pažljivo i sa što manjim oštećenjima.  </t>
  </si>
  <si>
    <t xml:space="preserve">Demontaža i odvoz postojeće ograde od drvenih stupića, Rad izvoditi pažljivo i sa što manjim oštećenjima.  </t>
  </si>
  <si>
    <t xml:space="preserve">Demontaža i odvoz postojeće keramike iz prostora kuhinje na prvom katu. Rad izvoditi pažljivo i sa što manjim oštećenjima.  </t>
  </si>
  <si>
    <t xml:space="preserve">Demontaža i odvoz postojećih zidnih ornamenata od mozaika. Rad izvoditi pažljivo i sa što manjim oštećenjima.  </t>
  </si>
  <si>
    <t xml:space="preserve">Demontaža i odvoz postojeće zaštite ložišta kamina iz lima dimenzije110 x 160cm. Rad izvoditi pažljivo i sa što manjim oštećenjima.  </t>
  </si>
  <si>
    <t xml:space="preserve">Demontaža i odvoz postojeće kamene ploče dimenzije 55x 160cm. Rad izvoditi pažljivo i sa što manjim oštećenjima.  </t>
  </si>
  <si>
    <t xml:space="preserve">Demontaža i odvoz konstrukcije nad gredama drugog kata koja se sastoji od dasaka I gk ploča koje djelomično zatvaraju krovište. Rad izvoditi pažljivo i sa što manjim oštećenjima.  </t>
  </si>
  <si>
    <t>Jedinična cijena (€)</t>
  </si>
  <si>
    <t>Ukupna cijena (€)</t>
  </si>
  <si>
    <t>Rušenje gipsanih ornamenata u prostoru prizemlja.</t>
  </si>
  <si>
    <r>
      <t xml:space="preserve">          Prilikom rušenja i demontaža potrebno je organizirati nadzor od strane ovlaštenog inženjera, te se u svemu pridržavati uputa projektanta. Rušenje konstruktivnih dijelova građevine vršiti pažljivo uz stalni nadzor voditelja gradilišta, pazeći da se ne oštete konstruktivni elementi građevine koji ostaju nakon rekonstrukcije. </t>
    </r>
    <r>
      <rPr>
        <b/>
        <sz val="10"/>
        <rFont val="Arial"/>
        <family val="2"/>
        <charset val="238"/>
      </rPr>
      <t>Sav materijal od rušenja i demontaža je potrebno pravilno zbrinuti sukladno zakonu i važećim pravilnicima o trošku Izvođača radova. U cjediničnim cijenama potrebno uključiti sve potrebne prijenose, prijevoze i naknade za zbrinjavanje.</t>
    </r>
  </si>
  <si>
    <t>2. TROŠKOVNIK</t>
  </si>
  <si>
    <t>Red. Broj</t>
  </si>
  <si>
    <t>Opis stavke</t>
  </si>
  <si>
    <t>Jed. mjera</t>
  </si>
  <si>
    <t>Jed. cijena</t>
  </si>
  <si>
    <t>UKUPNO</t>
  </si>
  <si>
    <t>A)</t>
  </si>
  <si>
    <t>ELEKTROENERGETSKE INSTALACIJE</t>
  </si>
  <si>
    <t>1.</t>
  </si>
  <si>
    <t>RAZDJELNICI I ORMARI</t>
  </si>
  <si>
    <t>1.1</t>
  </si>
  <si>
    <t>Demontaža postojećeg ormara RO komplet sa svom opremom unutar ormara.</t>
  </si>
  <si>
    <t>kpl</t>
  </si>
  <si>
    <t>1.2</t>
  </si>
  <si>
    <r>
      <t xml:space="preserve">Dobava, montaža i spajanje novog četverorednog tipski atestiranog zidnog ugradnog razvodnog ormara </t>
    </r>
    <r>
      <rPr>
        <b/>
        <sz val="10"/>
        <rFont val="Calibri"/>
        <family val="2"/>
        <charset val="238"/>
      </rPr>
      <t>RO</t>
    </r>
    <r>
      <rPr>
        <sz val="10"/>
        <rFont val="Calibri"/>
        <family val="2"/>
        <charset val="238"/>
      </rPr>
      <t>, izrađenog od plastike. Stupanj mehaničke zaštite min. IP20. Dimenzija (VxŠxD) 715x360x95. Sustav el. razvoda: TN-S. Komplet sa kabelskim uvodnicama, montažnom pločom, bravicom za zaključavanje te ugrađenom i ožićenom sljedećom opremom:</t>
    </r>
  </si>
  <si>
    <t xml:space="preserve"> - zaštitni prekidač C40A; 1p - 1 kom</t>
  </si>
  <si>
    <t xml:space="preserve"> - naponski okidač za zaštitni prekidač, MX 230V- 1 kom</t>
  </si>
  <si>
    <t xml:space="preserve"> - zaštitni uređaj diferencijalne struje (ZUDS) 40/0,03A; 2p; tip AC - 2 kom</t>
  </si>
  <si>
    <t xml:space="preserve"> - minijaturni zaštitni prekidač C16A, 1p - 20 kom</t>
  </si>
  <si>
    <t xml:space="preserve"> - minijaturni zaštitni prekidač C10A, 1p - 6 kom</t>
  </si>
  <si>
    <t xml:space="preserve"> - minijaturni zaštitni prekidač B6A, 1p - 1 kom</t>
  </si>
  <si>
    <t xml:space="preserve"> - sabirnice N i PE, ožičenje, maske i pregrade, oznake, natpisi  i dr.</t>
  </si>
  <si>
    <t>2.</t>
  </si>
  <si>
    <t>INSTALACIJSKE CIJEVI I KANALI</t>
  </si>
  <si>
    <t>Dobava i ugradnja savitljivih rebrastih plastičnih i metalnih cijevi i kanala, komplet sa priborom za montažu, nastavljanje i skretanje, pomoćnim potrošnim materijalom i ostalog do pune funkcionalnosti:</t>
  </si>
  <si>
    <t>2.1</t>
  </si>
  <si>
    <t>Plastična savitljiva rebrasta samogasiva cijev za podžbuknu ugradnju CSS 40 mm</t>
  </si>
  <si>
    <t>2.2</t>
  </si>
  <si>
    <t>Plastična savitljiva rebrasta samogasiva cijev za podžbuknu ugradnju CSS 25 mm</t>
  </si>
  <si>
    <t>2.3</t>
  </si>
  <si>
    <t>Plastična savitljiva rebrasta samogasiva cijev za podžbuknu ugradnju CSS 20 mm</t>
  </si>
  <si>
    <t>3.</t>
  </si>
  <si>
    <t>INSTALACIJSKI KABELI I VODIČI</t>
  </si>
  <si>
    <t>3.1</t>
  </si>
  <si>
    <t>Dubljenje podova, zidova i stropova za polaganje novih cijevi i kabela ili pomicanje pojedinih pozicija postojećih rasvjetnih tijela i instalacijske opreme</t>
  </si>
  <si>
    <t>Dobava, polaganje, spajanje na oba kraja, komplet sa prolaznim, razvodnim i spojnim kutijama, potrošnim materijalom za učvrščenje i spajanje i ostalo sve do pune funkcionalnosti</t>
  </si>
  <si>
    <t>3.2</t>
  </si>
  <si>
    <r>
      <t>N2XH-J 5x10 mm</t>
    </r>
    <r>
      <rPr>
        <vertAlign val="superscript"/>
        <sz val="10"/>
        <rFont val="Calibri"/>
        <family val="2"/>
        <charset val="238"/>
      </rPr>
      <t>2</t>
    </r>
  </si>
  <si>
    <t>3.3</t>
  </si>
  <si>
    <r>
      <t>N2XH-J 3x2,5 mm</t>
    </r>
    <r>
      <rPr>
        <vertAlign val="superscript"/>
        <sz val="10"/>
        <rFont val="Calibri"/>
        <family val="2"/>
        <charset val="238"/>
      </rPr>
      <t>2</t>
    </r>
  </si>
  <si>
    <t>3.4</t>
  </si>
  <si>
    <r>
      <t>N2XH-J 3x1,5 mm</t>
    </r>
    <r>
      <rPr>
        <vertAlign val="superscript"/>
        <sz val="10"/>
        <rFont val="Calibri"/>
        <family val="2"/>
        <charset val="238"/>
      </rPr>
      <t>2</t>
    </r>
  </si>
  <si>
    <t>3.5</t>
  </si>
  <si>
    <r>
      <t>H07V-K (P/F-Y) 1x10 mm</t>
    </r>
    <r>
      <rPr>
        <vertAlign val="superscript"/>
        <sz val="10"/>
        <rFont val="Calibri"/>
        <family val="2"/>
        <charset val="238"/>
      </rPr>
      <t>2</t>
    </r>
    <r>
      <rPr>
        <sz val="10"/>
        <rFont val="Calibri"/>
        <family val="2"/>
        <charset val="238"/>
      </rPr>
      <t xml:space="preserve"> </t>
    </r>
  </si>
  <si>
    <t>3.6</t>
  </si>
  <si>
    <r>
      <t>H07V-K (P/F-Y) 1x4 mm</t>
    </r>
    <r>
      <rPr>
        <vertAlign val="superscript"/>
        <sz val="10"/>
        <rFont val="Calibri"/>
        <family val="2"/>
        <charset val="238"/>
      </rPr>
      <t>2</t>
    </r>
    <r>
      <rPr>
        <sz val="10"/>
        <rFont val="Calibri"/>
        <family val="2"/>
        <charset val="238"/>
      </rPr>
      <t xml:space="preserve"> </t>
    </r>
  </si>
  <si>
    <t>3.7</t>
  </si>
  <si>
    <r>
      <t>NHXH-J E90 3x1,5 mm</t>
    </r>
    <r>
      <rPr>
        <vertAlign val="superscript"/>
        <sz val="10"/>
        <rFont val="Calibri"/>
        <family val="2"/>
        <charset val="238"/>
      </rPr>
      <t>2</t>
    </r>
    <r>
      <rPr>
        <sz val="10"/>
        <rFont val="Calibri"/>
        <family val="2"/>
        <charset val="238"/>
      </rPr>
      <t xml:space="preserve"> </t>
    </r>
  </si>
  <si>
    <t>4.</t>
  </si>
  <si>
    <t>INSTALACIJSKA OPREMA</t>
  </si>
  <si>
    <t>4.1</t>
  </si>
  <si>
    <t>Demontaža postojeće instalacijske opreme (utičnice, sklopke i sl.)</t>
  </si>
  <si>
    <t>Dobava, ugradnja i spajanje, sa svim pomoćnim materijalom i  priborom za montažu, komplet do pune funkcionalnosti. U svaku stavku modularnih priključnica uračunati i pripadnu ugradnu kutiju, nosivi okvir i pokrovni okvir sa poklopcem, u boji po odabiru arhitekta/dizajnera interijera ili investitora.</t>
  </si>
  <si>
    <t>4.2</t>
  </si>
  <si>
    <t>Utičnica modularna p/ž, 16A, 250V, 2P+PE, 2M, boja u skladu sa okvirom</t>
  </si>
  <si>
    <t>4.3</t>
  </si>
  <si>
    <t>Tipkalo za isklop u nuždi, JPR, IP55, 1N/O+1N/C</t>
  </si>
  <si>
    <t>4.4</t>
  </si>
  <si>
    <t>Kutija za izjednačenje potencijala</t>
  </si>
  <si>
    <t>5.</t>
  </si>
  <si>
    <t>RASVJETNA TIJELA</t>
  </si>
  <si>
    <t>5.1</t>
  </si>
  <si>
    <t>Demontaža postojećih rasvjetnih tijela</t>
  </si>
  <si>
    <t xml:space="preserve">Dobava, montaža i spajanje svjetiljke komplet sa izvorima svjetlosti, predspojnim napravama, sa svim spojnim i montažnim, te ovjesnim materijalom i priborom. Ponudu računati sa svim potrebnim radovima za funkcioniranje stavke. Stavka obuhvaća svjetiljke tip kao: </t>
  </si>
  <si>
    <t>5.2</t>
  </si>
  <si>
    <t>Tračna vodilica za rasvjetu bijele boje, komplet sa napajanjem 60W, 230/24Vdc, IP20, dužine 3 m</t>
  </si>
  <si>
    <t>5.3</t>
  </si>
  <si>
    <t xml:space="preserve">Tračni downlighter, bijela boja, 3.5W, 194 lm, 3000K, 24Vdc, ugrađen kontroler za upravljanje putem Bluetooth (mobilna app)                           </t>
  </si>
  <si>
    <t>5.4</t>
  </si>
  <si>
    <t xml:space="preserve">Svjetiljka protupanična za rasvjetu evakuacijskog puta sa smjerokazom, LED izvor svjetlost, autonomija 3h, trajni spoj, 6W IP65 AT SE 3H/RM                     </t>
  </si>
  <si>
    <t>5.5</t>
  </si>
  <si>
    <t xml:space="preserve">Svjetiljka sigurnosna za rasvjetu evakuacijskog puta, LED izvor svjetlost, autonomija 3h, pripravni spoj, 2,5W,  IP66                </t>
  </si>
  <si>
    <t>6.</t>
  </si>
  <si>
    <t>Sitni i nespecificirani materijal i radovi</t>
  </si>
  <si>
    <t>7.</t>
  </si>
  <si>
    <t>Označavanje kabela i instalacijske opreme, puštanje u rad i obuka korisnika.</t>
  </si>
  <si>
    <t>UKUPNO ELEKTROENERGETSKE INSTALACIJE:</t>
  </si>
  <si>
    <t>B)</t>
  </si>
  <si>
    <t>ELEKTRONIČKA KOMUNIKACIJSKA INSTALACIJA</t>
  </si>
  <si>
    <t xml:space="preserve">1. </t>
  </si>
  <si>
    <t>Dubljenje podova, zidova i stropova za polaganje komunikacijskih kabela i cijevi</t>
  </si>
  <si>
    <t xml:space="preserve">2. </t>
  </si>
  <si>
    <t>Dobava i ugradnja u zid plastične savitljive rebraste samogasive cijevi za podžbuknu ugradnju CSS 25 mm, komplet sa svim priborom za ovješenje i pričvršćenje, spojnicama, lukovima i ostalim do pune funkcionalnosti.</t>
  </si>
  <si>
    <t xml:space="preserve">3. </t>
  </si>
  <si>
    <t>Dobava i polaganje u cijevi komunikacijskih vodova UTP 4x2x0.5 mm, cat 6, LSZH</t>
  </si>
  <si>
    <t xml:space="preserve">4. </t>
  </si>
  <si>
    <t>Dobava i polaganje u cijevi komunikacijskih vodova JY(St)Y 10x2x0,8 mm</t>
  </si>
  <si>
    <t xml:space="preserve">5. </t>
  </si>
  <si>
    <t>Dobava i polaganje u cijevi HDMI kabela</t>
  </si>
  <si>
    <t xml:space="preserve">6. </t>
  </si>
  <si>
    <t>Dobava i polaganje u cijevi vodova za video-nadzor UTP 4x2x0.5 mm, cat 6, LSZH, sukladno projektu video-nadzora koji će izraditi ovlašteni projektant-zaštitar</t>
  </si>
  <si>
    <t xml:space="preserve">7. </t>
  </si>
  <si>
    <t>Dobava, ugradnja i spajanje komunikacijske priključnice 2xRJ45, cat. 6, sa svim pomoćnim materijalom i  priborom za montažu, komplet do pune funkcionalnosti. U stavku modularnih priključnica uračunati i pripadnu ugradnu kutiju, nosivi okvir i pokrovni okvir u boji po izboru arhitekta ili investitora i u skladu sa energetskim priključnicama</t>
  </si>
  <si>
    <t>8.</t>
  </si>
  <si>
    <t>Dobava, montaža i spajanje samostojećeg razdjelnika strukturnog kabliranja oznake BD, IP40, dimenzija (VxŠxD) 2000x600x600 mm. Stavka obuhvaća sljedeću pasivnu opremu razdjelnika:</t>
  </si>
  <si>
    <t xml:space="preserve"> 1 kom - naponski panel (8x šuko) sa prenaponskom zaštitom</t>
  </si>
  <si>
    <t xml:space="preserve"> 2 kom - vertikalna vodilica za kabele</t>
  </si>
  <si>
    <t xml:space="preserve"> 6 kom - horizontalna vodilica za kabele, 1U, 19"</t>
  </si>
  <si>
    <t xml:space="preserve"> 1 kom - ventilatorska jedinica (4 vent.) sa termostatom</t>
  </si>
  <si>
    <t xml:space="preserve"> 3 kom - prespojni panel 24xRJ45, UTP cat. 6, 19"</t>
  </si>
  <si>
    <t xml:space="preserve"> 1 kom - telefonski prespojni panel 12xRJ11/45, UTP cat. 6, 19"</t>
  </si>
  <si>
    <t xml:space="preserve"> 6 kom - polica za 19" ormar, fiksna</t>
  </si>
  <si>
    <t xml:space="preserve"> 1 kom - optički prespojni panel, opremljen sa 12xSC SM duplex adaptera za prihvat  9/125 SM pigtail-a (SC) i spojnom ("splice") kazetom</t>
  </si>
  <si>
    <t>72 kom - utični modul RJ45, UTP cat 6</t>
  </si>
  <si>
    <t>72 kom - prespojni kabel, UTP cat. 6, L=1.5m, RJ45</t>
  </si>
  <si>
    <t>12 kom - prespojni telefonski kabel, L=1.5m, RJ11</t>
  </si>
  <si>
    <t xml:space="preserve"> 1 kpl - pribor za uzemljenje</t>
  </si>
  <si>
    <t xml:space="preserve"> 1 kpl - vijci, matice, vezice, sitni spojni materijal, oznake, naljepnice i ostalo, sve do pune funkcionalnosti.</t>
  </si>
  <si>
    <t>9.</t>
  </si>
  <si>
    <t>10.</t>
  </si>
  <si>
    <t>Označavanje kabela i priključnih modula u ormaru i na utičnicama, te puštanje u rad.</t>
  </si>
  <si>
    <t xml:space="preserve"> UKUPNO ELEKTRONIČKA KOMUNIKACIJSKA INSTALACIJA:</t>
  </si>
  <si>
    <t>C)</t>
  </si>
  <si>
    <t>INSTALACIJA OZVUČENJA</t>
  </si>
  <si>
    <t>Dubljenje zidova i stropova za polaganje zvučničkih kabela i cijevi, od pozicije razglasne centrale do zvučnika</t>
  </si>
  <si>
    <t>Dobava i ugradnja u zid plastične savitljive rebraste samogasive cijevi za podžbuknu ugradnju CSPS 20 mm, komplet sa svim priborom za ovješenje i pričvršćenje, spojnicama, lukovima i ostalim do pune funkcionalnosti.</t>
  </si>
  <si>
    <r>
      <t>Dobava i provlačenje kroz prethodno položene cijevi zvučničkog kabela LFZ-XY 2x1,5 mm</t>
    </r>
    <r>
      <rPr>
        <vertAlign val="superscript"/>
        <sz val="10"/>
        <rFont val="Calibri"/>
        <family val="2"/>
        <charset val="238"/>
      </rPr>
      <t>2</t>
    </r>
  </si>
  <si>
    <t>Dobava, montaža i spajanje nadgradnog zvučnika podesive snage 30W, 100V linija.</t>
  </si>
  <si>
    <t>Razglasna centrala (montira se u ormar BD) sastavljena iz sljedećih elemenata:</t>
  </si>
  <si>
    <t>1 kom - panel napajanja 19"</t>
  </si>
  <si>
    <t>1 kom - panel pretpojačala 19"</t>
  </si>
  <si>
    <t>1 kom - panel pojačala 500W 19"</t>
  </si>
  <si>
    <t xml:space="preserve">1 kom - panel monitora </t>
  </si>
  <si>
    <t>1 kom - panel tunera 19"</t>
  </si>
  <si>
    <t>paušalno - ostali sitni i spojni materijal</t>
  </si>
  <si>
    <t xml:space="preserve"> UKUPNO INSTALACIJA OZVUČENJA:</t>
  </si>
  <si>
    <t>D)</t>
  </si>
  <si>
    <t>ISPITIVANJE I DOKUMENTIRANJE</t>
  </si>
  <si>
    <t>Izrada elektrotehničkog projekta izvedenog stanja u tri primjerka na papirnatom mediju i tri primjerka na elektronskom mediju. Svi projekti moraju imati suglasnost projektanta glavnog elektrotehničkog projekta.</t>
  </si>
  <si>
    <t>Ispitivanje kompletne instalacije:</t>
  </si>
  <si>
    <t>- funkcionalno ispitivanje kompletne instalacije</t>
  </si>
  <si>
    <t>- mjerenje otpora izolacije položenih kabela</t>
  </si>
  <si>
    <t>- mjerenje otpora petlje kvara</t>
  </si>
  <si>
    <t>- ispitivanje neprekinutosti zaštitnog vodiča</t>
  </si>
  <si>
    <t>- provjera funkcionalnosti zaštite od indirektnog dodira</t>
  </si>
  <si>
    <t>- provjera zaštite od direktnog dodira (mehanička zaštita)</t>
  </si>
  <si>
    <t>- ispitivanje razvodnih ormara i izdavanje ispitnih listova</t>
  </si>
  <si>
    <t>- mjerenje i ispitivanje osvijetljenosti opće rasvjete i protupanične rasvjete</t>
  </si>
  <si>
    <t>- mjerenje i ispitivanje komunikacijske instalacije u skladu s normom HRN EN 50346 i HRN EN 61935-1</t>
  </si>
  <si>
    <t>- mjerenje i ispitivanje prijemnih signala na RTV priključnicama</t>
  </si>
  <si>
    <t>- provjera IP zaštite ugrađene opreme (prodor stranih tijela i vode)</t>
  </si>
  <si>
    <t>Za sva ispitivanja i mjerenja izdati protokole i izvješća o ispitivanju.</t>
  </si>
  <si>
    <t>Izrada dokumentacije za primopredaju elektrotehničke instalacije korisniku (pribavljanje atesta i ostale prateće dokumentacije za ugrađenu opremu, jamstvenih listova, korisničkih uputstava, knjige održavanja sa uputom za održavanje instalacije i ugrađene opreme i sl.)</t>
  </si>
  <si>
    <t>UKUPNO ISPITIVANJE I DOKUMENTIRANJE:</t>
  </si>
  <si>
    <t xml:space="preserve"> UKUPNO ELEKTROINSTALACIJE:</t>
  </si>
  <si>
    <t>3. TROŠKOVNIK PRIZEMLJA</t>
  </si>
  <si>
    <t xml:space="preserve"> UKUPNO INSTALACIJA PRIZEMLJE:</t>
  </si>
  <si>
    <t>~sudjelovanje kod prijema gotove montirane konstrukcije (u skladu s odredbama čl. 143-149 Pravilnika o tehničkim mjerama i uvjetima za montažu čelične konstrukcije),</t>
  </si>
  <si>
    <t>Utovar i odvoz sveg preostalog materijala od rušenja i demontaža na deponiju. Otpadni materijal zbrinuti sukladno važećim zakonima i propisima. U stavku uključeni svi potrebni projenosi i prijevozi kao i eventualne naknade za deponiranje otpada.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</si>
</sst>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4" formatCode="_-* #,##0.00\ &quot;kn&quot;_-;\-* #,##0.00\ &quot;kn&quot;_-;_-* &quot;-&quot;??\ &quot;kn&quot;_-;_-@_-"/>
    <numFmt numFmtId="43" formatCode="_-* #,##0.00_-;\-* #,##0.00_-;_-* &quot;-&quot;??_-;_-@_-"/>
    <numFmt numFmtId="164" formatCode="_-* #,##0.00\ _k_n_-;\-* #,##0.00\ _k_n_-;_-* &quot;-&quot;??\ _k_n_-;_-@_-"/>
    <numFmt numFmtId="165" formatCode="&quot;07.&quot;00"/>
    <numFmt numFmtId="166" formatCode="&quot;01.&quot;00"/>
    <numFmt numFmtId="167" formatCode="&quot;02.&quot;00"/>
    <numFmt numFmtId="168" formatCode="00"/>
    <numFmt numFmtId="169" formatCode="&quot;06.&quot;00"/>
    <numFmt numFmtId="170" formatCode="&quot;04.&quot;00"/>
    <numFmt numFmtId="171" formatCode="&quot;$&quot;#,##0_);&quot;($&quot;#,##0\)"/>
    <numFmt numFmtId="172" formatCode="_(* #,##0.00_);_(* \(#,##0.00\);_(* &quot;-&quot;??_);_(@_)"/>
    <numFmt numFmtId="173" formatCode="_-* #,##0.00\ _k_n_-;\-* #,##0.00\ _k_n_-;_-* \-??\ _k_n_-;_-@_-"/>
    <numFmt numFmtId="174" formatCode="&quot;Yes&quot;;&quot;Yes&quot;;&quot;No&quot;"/>
    <numFmt numFmtId="175" formatCode="&quot;kn&quot;\ #,##0_);[Red]\(&quot;kn&quot;\ #,##0\)"/>
    <numFmt numFmtId="176" formatCode="_-* #,##0.00\ _€_-;\-* #,##0.00\ _€_-;_-* &quot;-&quot;??\ _€_-;_-@_-"/>
    <numFmt numFmtId="177" formatCode="_-&quot;kn&quot;\ * #,##0.00_-;\-&quot;kn&quot;\ * #,##0.00_-;_-&quot;kn&quot;\ * &quot;-&quot;??_-;_-@_-"/>
    <numFmt numFmtId="178" formatCode="_-* #,##0\ _D_M_-;\-* #,##0\ _D_M_-;_-* &quot;- &quot;_D_M_-;_-@_-"/>
    <numFmt numFmtId="179" formatCode="_-* #,##0.00\ _D_M_-;\-* #,##0.00\ _D_M_-;_-* \-??\ _D_M_-;_-@_-"/>
    <numFmt numFmtId="180" formatCode="_-[$€-2]\ * #,##0.00_-;\-[$€-2]\ * #,##0.00_-;_-[$€-2]\ * \-??_-"/>
    <numFmt numFmtId="181" formatCode="_(* #,##0.00_);_(* \(#,##0.00\);_(* \-??_);_(@_)"/>
    <numFmt numFmtId="182" formatCode="0.00_)"/>
    <numFmt numFmtId="183" formatCode="#,##0.00\ [$kn-41A]"/>
    <numFmt numFmtId="184" formatCode="General_)"/>
    <numFmt numFmtId="185" formatCode="#&quot;.&quot;"/>
    <numFmt numFmtId="186" formatCode="_-* #,##0.00&quot; kn&quot;_-;\-* #,##0.00&quot; kn&quot;_-;_-* \-??&quot; kn&quot;_-;_-@_-"/>
    <numFmt numFmtId="187" formatCode="_-* #,##0&quot; DM&quot;_-;\-* #,##0&quot; DM&quot;_-;_-* &quot;- DM&quot;_-;_-@_-"/>
    <numFmt numFmtId="188" formatCode="_-* #,##0.00&quot; DM&quot;_-;\-* #,##0.00&quot; DM&quot;_-;_-* \-??&quot; DM&quot;_-;_-@_-"/>
    <numFmt numFmtId="189" formatCode="&quot;kn &quot;#,##0.00;[Red]&quot;-kn &quot;#,##0.00"/>
    <numFmt numFmtId="190" formatCode="&quot;03.&quot;00"/>
    <numFmt numFmtId="191" formatCode="&quot;05.&quot;00"/>
    <numFmt numFmtId="192" formatCode="&quot;08.&quot;00"/>
    <numFmt numFmtId="193" formatCode="_-* #,##0.00\ [$€-1]_-;\-* #,##0.00\ [$€-1]_-;_-* &quot;-&quot;??\ [$€-1]_-;_-@_-"/>
    <numFmt numFmtId="194" formatCode="_-* #,##0_-;\-* #,##0_-;_-* &quot;-&quot;??_-;_-@_-"/>
  </numFmts>
  <fonts count="115">
    <font>
      <sz val="10"/>
      <name val="Arial"/>
      <charset val="23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charset val="238"/>
    </font>
    <font>
      <sz val="14"/>
      <name val="Calibri"/>
      <family val="2"/>
      <charset val="238"/>
    </font>
    <font>
      <b/>
      <sz val="14"/>
      <name val="Calibri"/>
      <family val="2"/>
      <charset val="238"/>
    </font>
    <font>
      <sz val="8"/>
      <name val="Calibri"/>
      <family val="2"/>
      <charset val="238"/>
    </font>
    <font>
      <sz val="11"/>
      <name val="Calibri"/>
      <family val="2"/>
      <charset val="238"/>
    </font>
    <font>
      <sz val="11"/>
      <color indexed="8"/>
      <name val="Calibri"/>
      <family val="2"/>
      <charset val="238"/>
    </font>
    <font>
      <b/>
      <sz val="10"/>
      <name val="Calibri"/>
      <family val="2"/>
      <charset val="238"/>
    </font>
    <font>
      <b/>
      <sz val="10"/>
      <name val="Arial"/>
      <family val="2"/>
      <charset val="238"/>
    </font>
    <font>
      <sz val="10"/>
      <color theme="1"/>
      <name val="Arial"/>
      <family val="2"/>
      <charset val="238"/>
    </font>
    <font>
      <sz val="11"/>
      <color theme="1"/>
      <name val="Arial"/>
      <family val="2"/>
      <charset val="238"/>
    </font>
    <font>
      <sz val="10"/>
      <color indexed="8"/>
      <name val="Arial"/>
      <family val="2"/>
      <charset val="238"/>
    </font>
    <font>
      <sz val="10"/>
      <name val="Calibri"/>
      <family val="2"/>
      <charset val="238"/>
      <scheme val="minor"/>
    </font>
    <font>
      <b/>
      <sz val="10"/>
      <color theme="1"/>
      <name val="Arial"/>
      <family val="2"/>
      <charset val="238"/>
    </font>
    <font>
      <sz val="11"/>
      <color theme="1"/>
      <name val="Calibri"/>
      <family val="2"/>
      <charset val="238"/>
    </font>
    <font>
      <sz val="11"/>
      <color rgb="FF006100"/>
      <name val="Calibri"/>
      <family val="2"/>
      <charset val="238"/>
      <scheme val="minor"/>
    </font>
    <font>
      <sz val="11"/>
      <color rgb="FF9C0006"/>
      <name val="Calibri"/>
      <family val="2"/>
      <charset val="238"/>
      <scheme val="minor"/>
    </font>
    <font>
      <sz val="10"/>
      <name val="Helv"/>
      <charset val="238"/>
    </font>
    <font>
      <sz val="10"/>
      <name val="Arial"/>
      <family val="2"/>
      <charset val="238"/>
    </font>
    <font>
      <sz val="10"/>
      <name val="Helvetica"/>
      <charset val="134"/>
    </font>
    <font>
      <sz val="10"/>
      <name val="Helv"/>
      <charset val="134"/>
    </font>
    <font>
      <sz val="11"/>
      <color indexed="8"/>
      <name val="Calibri"/>
      <family val="2"/>
    </font>
    <font>
      <sz val="11"/>
      <color indexed="9"/>
      <name val="Calibri"/>
      <family val="2"/>
    </font>
    <font>
      <sz val="10"/>
      <name val="Arial"/>
      <family val="2"/>
    </font>
    <font>
      <sz val="11"/>
      <color indexed="20"/>
      <name val="Calibri"/>
      <family val="2"/>
    </font>
    <font>
      <sz val="11"/>
      <color rgb="FF9C0006"/>
      <name val="Calibri"/>
      <family val="2"/>
      <scheme val="minor"/>
    </font>
    <font>
      <sz val="10"/>
      <name val="Mangal"/>
      <family val="1"/>
    </font>
    <font>
      <b/>
      <sz val="10"/>
      <name val="MS Sans Serif"/>
      <family val="2"/>
    </font>
    <font>
      <b/>
      <sz val="11"/>
      <color indexed="52"/>
      <name val="Calibri"/>
      <family val="2"/>
    </font>
    <font>
      <b/>
      <sz val="11"/>
      <color indexed="10"/>
      <name val="Calibri"/>
      <family val="2"/>
    </font>
    <font>
      <b/>
      <sz val="11"/>
      <color indexed="9"/>
      <name val="Calibri"/>
      <family val="2"/>
    </font>
    <font>
      <sz val="10"/>
      <name val="MS Sans Serif"/>
      <family val="2"/>
    </font>
    <font>
      <sz val="12"/>
      <name val="Times New Roman"/>
      <family val="1"/>
    </font>
    <font>
      <sz val="10"/>
      <name val="Verdana"/>
      <family val="2"/>
    </font>
    <font>
      <sz val="11"/>
      <name val="CRO_Swiss-Normal"/>
      <charset val="238"/>
    </font>
    <font>
      <sz val="9"/>
      <color indexed="9"/>
      <name val="Geneva"/>
      <charset val="134"/>
    </font>
    <font>
      <sz val="11"/>
      <color indexed="17"/>
      <name val="Calibri"/>
      <family val="2"/>
    </font>
    <font>
      <sz val="8"/>
      <color indexed="8"/>
      <name val="Arial"/>
      <family val="2"/>
    </font>
    <font>
      <i/>
      <sz val="11"/>
      <color indexed="23"/>
      <name val="Calibri"/>
      <family val="2"/>
    </font>
    <font>
      <sz val="10"/>
      <name val="ISOCPEUR"/>
      <family val="2"/>
    </font>
    <font>
      <sz val="8"/>
      <name val="Arial"/>
      <family val="2"/>
    </font>
    <font>
      <b/>
      <sz val="12"/>
      <name val="Arial CE"/>
      <charset val="134"/>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u/>
      <sz val="10"/>
      <color theme="10"/>
      <name val="Arial"/>
      <family val="2"/>
    </font>
    <font>
      <u/>
      <sz val="8.5"/>
      <color indexed="12"/>
      <name val="Arial"/>
      <family val="2"/>
    </font>
    <font>
      <sz val="11"/>
      <color indexed="62"/>
      <name val="Calibri"/>
      <family val="2"/>
    </font>
    <font>
      <b/>
      <sz val="11"/>
      <color indexed="63"/>
      <name val="Calibri"/>
      <family val="2"/>
    </font>
    <font>
      <sz val="10"/>
      <name val="Times New Roman CE"/>
      <charset val="238"/>
    </font>
    <font>
      <sz val="10"/>
      <name val="Times New Roman CE"/>
      <charset val="134"/>
    </font>
    <font>
      <sz val="12"/>
      <name val="Times New Roman CE"/>
      <charset val="238"/>
    </font>
    <font>
      <sz val="12"/>
      <name val="Times New Roman CE"/>
      <charset val="134"/>
    </font>
    <font>
      <sz val="11"/>
      <color indexed="52"/>
      <name val="Calibri"/>
      <family val="2"/>
    </font>
    <font>
      <sz val="11"/>
      <color indexed="10"/>
      <name val="Calibri"/>
      <family val="2"/>
    </font>
    <font>
      <b/>
      <sz val="18"/>
      <color indexed="62"/>
      <name val="Cambria"/>
      <family val="1"/>
    </font>
    <font>
      <b/>
      <sz val="18"/>
      <color indexed="56"/>
      <name val="Cambria"/>
      <family val="1"/>
    </font>
    <font>
      <sz val="11"/>
      <color indexed="60"/>
      <name val="Calibri"/>
      <family val="2"/>
    </font>
    <font>
      <sz val="11"/>
      <color indexed="19"/>
      <name val="Calibri"/>
      <family val="2"/>
    </font>
    <font>
      <b/>
      <i/>
      <sz val="16"/>
      <name val="Arial"/>
      <family val="2"/>
    </font>
    <font>
      <sz val="11"/>
      <name val="Arial"/>
      <family val="2"/>
    </font>
    <font>
      <sz val="11"/>
      <color indexed="8"/>
      <name val="Arial"/>
      <family val="2"/>
    </font>
    <font>
      <sz val="12"/>
      <name val="Times"/>
      <charset val="134"/>
    </font>
    <font>
      <sz val="12"/>
      <name val="Tms Rmn"/>
      <charset val="134"/>
    </font>
    <font>
      <sz val="9"/>
      <name val="Courier New CE"/>
      <charset val="238"/>
    </font>
    <font>
      <sz val="9"/>
      <name val="Geneva"/>
      <charset val="134"/>
    </font>
    <font>
      <sz val="10"/>
      <name val="Arial CE"/>
      <charset val="238"/>
    </font>
    <font>
      <sz val="10"/>
      <color theme="1"/>
      <name val="Arial"/>
      <family val="2"/>
    </font>
    <font>
      <sz val="10"/>
      <color indexed="8"/>
      <name val="MS Sans Serif"/>
      <family val="2"/>
    </font>
    <font>
      <sz val="11"/>
      <name val="Times New Roman"/>
      <family val="1"/>
    </font>
    <font>
      <u/>
      <sz val="10"/>
      <name val="Arial"/>
      <family val="2"/>
    </font>
    <font>
      <sz val="12"/>
      <name val="HRHelvetica"/>
      <charset val="134"/>
    </font>
    <font>
      <u/>
      <sz val="10"/>
      <color theme="11"/>
      <name val="Arial"/>
      <family val="2"/>
    </font>
    <font>
      <b/>
      <sz val="11"/>
      <name val="Arial CE"/>
      <charset val="238"/>
    </font>
    <font>
      <b/>
      <sz val="11"/>
      <name val="Arial CE"/>
      <charset val="134"/>
    </font>
    <font>
      <b/>
      <sz val="11"/>
      <color indexed="8"/>
      <name val="Calibri"/>
      <family val="2"/>
    </font>
    <font>
      <sz val="9"/>
      <name val="Arial"/>
      <family val="2"/>
    </font>
    <font>
      <sz val="10"/>
      <name val="Calibri"/>
      <family val="2"/>
    </font>
    <font>
      <sz val="10"/>
      <name val="Calibri"/>
      <family val="2"/>
      <scheme val="minor"/>
    </font>
    <font>
      <b/>
      <sz val="10"/>
      <color theme="1"/>
      <name val="Calibri"/>
      <family val="2"/>
      <charset val="238"/>
    </font>
    <font>
      <sz val="10"/>
      <color theme="1"/>
      <name val="Calibri"/>
      <family val="2"/>
      <charset val="238"/>
    </font>
    <font>
      <b/>
      <sz val="10"/>
      <name val="Calibri"/>
      <family val="2"/>
      <scheme val="minor"/>
    </font>
    <font>
      <sz val="8"/>
      <name val="Calibri"/>
      <family val="2"/>
      <scheme val="minor"/>
    </font>
    <font>
      <sz val="11"/>
      <color theme="1"/>
      <name val="Arial"/>
      <family val="2"/>
    </font>
    <font>
      <sz val="11"/>
      <color rgb="FF222222"/>
      <name val="Arial"/>
      <family val="2"/>
    </font>
    <font>
      <b/>
      <sz val="14"/>
      <name val="Arial"/>
      <family val="2"/>
    </font>
    <font>
      <sz val="10"/>
      <name val="Helv"/>
    </font>
    <font>
      <sz val="10"/>
      <name val="Arial"/>
      <family val="2"/>
      <charset val="238"/>
    </font>
    <font>
      <b/>
      <sz val="11"/>
      <name val="Calibri"/>
      <family val="2"/>
      <charset val="238"/>
    </font>
    <font>
      <b/>
      <sz val="11"/>
      <color theme="1"/>
      <name val="Calibri"/>
      <family val="2"/>
      <charset val="238"/>
      <scheme val="minor"/>
    </font>
    <font>
      <b/>
      <sz val="14"/>
      <color theme="1"/>
      <name val="Calibri"/>
      <family val="2"/>
      <charset val="238"/>
      <scheme val="minor"/>
    </font>
    <font>
      <b/>
      <sz val="10"/>
      <name val="Calibri"/>
      <family val="2"/>
    </font>
    <font>
      <sz val="10"/>
      <color theme="1"/>
      <name val="Calibri"/>
      <family val="2"/>
      <scheme val="minor"/>
    </font>
    <font>
      <sz val="10"/>
      <color theme="1"/>
      <name val="Calibri"/>
      <family val="2"/>
      <charset val="238"/>
      <scheme val="minor"/>
    </font>
    <font>
      <b/>
      <sz val="10"/>
      <color theme="1"/>
      <name val="Calibri"/>
      <family val="2"/>
      <charset val="238"/>
      <scheme val="minor"/>
    </font>
    <font>
      <sz val="10"/>
      <color rgb="FFFF0000"/>
      <name val="Calibri"/>
      <family val="2"/>
      <charset val="238"/>
    </font>
    <font>
      <sz val="10"/>
      <name val="Arial"/>
      <charset val="238"/>
    </font>
    <font>
      <b/>
      <sz val="14"/>
      <name val="Calibri"/>
      <family val="2"/>
      <charset val="238"/>
      <scheme val="minor"/>
    </font>
    <font>
      <b/>
      <sz val="9"/>
      <color indexed="8"/>
      <name val="Calibri"/>
      <family val="2"/>
      <charset val="238"/>
      <scheme val="minor"/>
    </font>
    <font>
      <b/>
      <sz val="10"/>
      <color indexed="8"/>
      <name val="Calibri"/>
      <family val="2"/>
      <charset val="238"/>
      <scheme val="minor"/>
    </font>
    <font>
      <b/>
      <sz val="10"/>
      <name val="Calibri"/>
      <family val="2"/>
      <charset val="238"/>
      <scheme val="minor"/>
    </font>
    <font>
      <b/>
      <sz val="12"/>
      <name val="Calibri"/>
      <family val="2"/>
      <charset val="238"/>
      <scheme val="minor"/>
    </font>
    <font>
      <sz val="10"/>
      <color rgb="FFFF0000"/>
      <name val="Calibri"/>
      <family val="2"/>
      <charset val="238"/>
      <scheme val="minor"/>
    </font>
    <font>
      <i/>
      <sz val="10"/>
      <name val="Calibri"/>
      <family val="2"/>
      <charset val="238"/>
      <scheme val="minor"/>
    </font>
    <font>
      <vertAlign val="superscript"/>
      <sz val="10"/>
      <name val="Calibri"/>
      <family val="2"/>
      <charset val="238"/>
    </font>
    <font>
      <sz val="9"/>
      <name val="Calibri"/>
      <family val="2"/>
      <charset val="238"/>
      <scheme val="minor"/>
    </font>
    <font>
      <b/>
      <sz val="11"/>
      <name val="Calibri"/>
      <family val="2"/>
      <charset val="238"/>
      <scheme val="minor"/>
    </font>
    <font>
      <sz val="11"/>
      <name val="Calibri"/>
      <family val="2"/>
      <charset val="238"/>
      <scheme val="minor"/>
    </font>
  </fonts>
  <fills count="58">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rgb="FFC6EFCE"/>
      </patternFill>
    </fill>
    <fill>
      <patternFill patternType="solid">
        <fgColor rgb="FFFFC7CE"/>
      </patternFill>
    </fill>
    <fill>
      <patternFill patternType="solid">
        <fgColor indexed="31"/>
        <bgColor indexed="64"/>
      </patternFill>
    </fill>
    <fill>
      <patternFill patternType="solid">
        <fgColor indexed="44"/>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47"/>
        <bgColor indexed="64"/>
      </patternFill>
    </fill>
    <fill>
      <patternFill patternType="solid">
        <fgColor indexed="27"/>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11"/>
        <bgColor indexed="64"/>
      </patternFill>
    </fill>
    <fill>
      <patternFill patternType="solid">
        <fgColor indexed="43"/>
        <bgColor indexed="64"/>
      </patternFill>
    </fill>
    <fill>
      <patternFill patternType="solid">
        <fgColor indexed="51"/>
        <bgColor indexed="64"/>
      </patternFill>
    </fill>
    <fill>
      <patternFill patternType="solid">
        <fgColor indexed="29"/>
        <bgColor indexed="45"/>
      </patternFill>
    </fill>
    <fill>
      <patternFill patternType="solid">
        <fgColor indexed="11"/>
        <bgColor indexed="49"/>
      </patternFill>
    </fill>
    <fill>
      <patternFill patternType="solid">
        <fgColor indexed="44"/>
        <bgColor indexed="31"/>
      </patternFill>
    </fill>
    <fill>
      <patternFill patternType="solid">
        <fgColor indexed="51"/>
        <bgColor indexed="13"/>
      </patternFill>
    </fill>
    <fill>
      <patternFill patternType="solid">
        <fgColor indexed="42"/>
        <bgColor indexed="44"/>
      </patternFill>
    </fill>
    <fill>
      <patternFill patternType="solid">
        <fgColor indexed="30"/>
        <bgColor indexed="64"/>
      </patternFill>
    </fill>
    <fill>
      <patternFill patternType="solid">
        <fgColor indexed="53"/>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64"/>
      </patternFill>
    </fill>
    <fill>
      <patternFill patternType="solid">
        <fgColor indexed="56"/>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26"/>
        <bgColor indexed="9"/>
      </patternFill>
    </fill>
    <fill>
      <patternFill patternType="solid">
        <fgColor indexed="26"/>
        <bgColor indexed="43"/>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indexed="22"/>
        <bgColor indexed="31"/>
      </patternFill>
    </fill>
    <fill>
      <patternFill patternType="solid">
        <fgColor indexed="62"/>
        <bgColor indexed="59"/>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9"/>
        <bgColor indexed="26"/>
      </patternFill>
    </fill>
    <fill>
      <patternFill patternType="solid">
        <fgColor indexed="43"/>
        <bgColor indexed="26"/>
      </patternFill>
    </fill>
    <fill>
      <patternFill patternType="solid">
        <fgColor rgb="FFFFFFCC"/>
        <bgColor indexed="64"/>
      </patternFill>
    </fill>
    <fill>
      <patternFill patternType="solid">
        <fgColor indexed="55"/>
        <bgColor indexed="23"/>
      </patternFill>
    </fill>
    <fill>
      <patternFill patternType="solid">
        <fgColor theme="0"/>
        <bgColor indexed="64"/>
      </patternFill>
    </fill>
  </fills>
  <borders count="72">
    <border>
      <left/>
      <right/>
      <top/>
      <bottom/>
      <diagonal/>
    </border>
    <border>
      <left/>
      <right/>
      <top/>
      <bottom style="medium">
        <color indexed="8"/>
      </bottom>
      <diagonal/>
    </border>
    <border>
      <left/>
      <right/>
      <top/>
      <bottom style="hair">
        <color indexed="8"/>
      </bottom>
      <diagonal/>
    </border>
    <border>
      <left/>
      <right/>
      <top style="hair">
        <color indexed="8"/>
      </top>
      <bottom style="hair">
        <color indexed="8"/>
      </bottom>
      <diagonal/>
    </border>
    <border>
      <left/>
      <right/>
      <top style="medium">
        <color indexed="8"/>
      </top>
      <bottom/>
      <diagonal/>
    </border>
    <border>
      <left/>
      <right/>
      <top style="hair">
        <color indexed="8"/>
      </top>
      <bottom/>
      <diagonal/>
    </border>
    <border>
      <left/>
      <right/>
      <top style="hair">
        <color indexed="8"/>
      </top>
      <bottom style="hair">
        <color rgb="FF000000"/>
      </bottom>
      <diagonal/>
    </border>
    <border>
      <left/>
      <right/>
      <top/>
      <bottom style="medium">
        <color auto="1"/>
      </bottom>
      <diagonal/>
    </border>
    <border>
      <left/>
      <right/>
      <top/>
      <bottom style="hair">
        <color rgb="FF000000"/>
      </bottom>
      <diagonal/>
    </border>
    <border>
      <left/>
      <right/>
      <top/>
      <bottom style="hair">
        <color auto="1"/>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style="thin">
        <color indexed="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double">
        <color indexed="10"/>
      </bottom>
      <diagonal/>
    </border>
    <border>
      <left/>
      <right/>
      <top/>
      <bottom style="medium">
        <color indexed="62"/>
      </bottom>
      <diagonal/>
    </border>
    <border>
      <left/>
      <right/>
      <top/>
      <bottom style="medium">
        <color indexed="22"/>
      </bottom>
      <diagonal/>
    </border>
    <border>
      <left/>
      <right/>
      <top/>
      <bottom style="thin">
        <color indexed="30"/>
      </bottom>
      <diagonal/>
    </border>
    <border>
      <left/>
      <right/>
      <top/>
      <bottom style="thin">
        <color auto="1"/>
      </bottom>
      <diagonal/>
    </border>
    <border>
      <left/>
      <right/>
      <top style="thin">
        <color indexed="62"/>
      </top>
      <bottom style="double">
        <color indexed="62"/>
      </bottom>
      <diagonal/>
    </border>
    <border>
      <left/>
      <right/>
      <top style="thin">
        <color indexed="56"/>
      </top>
      <bottom style="double">
        <color indexed="56"/>
      </bottom>
      <diagonal/>
    </border>
    <border>
      <left/>
      <right/>
      <top/>
      <bottom style="medium">
        <color indexed="64"/>
      </bottom>
      <diagonal/>
    </border>
    <border>
      <left/>
      <right/>
      <top style="hair">
        <color indexed="8"/>
      </top>
      <bottom style="medium">
        <color indexed="64"/>
      </bottom>
      <diagonal/>
    </border>
    <border>
      <left/>
      <right/>
      <top style="hair">
        <color auto="1"/>
      </top>
      <bottom style="hair">
        <color auto="1"/>
      </bottom>
      <diagonal/>
    </border>
    <border>
      <left/>
      <right/>
      <top style="medium">
        <color indexed="8"/>
      </top>
      <bottom style="hair">
        <color indexed="8"/>
      </bottom>
      <diagonal/>
    </border>
    <border>
      <left/>
      <right/>
      <top style="hair">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hair">
        <color indexed="64"/>
      </bottom>
      <diagonal/>
    </border>
    <border>
      <left/>
      <right/>
      <top style="hair">
        <color indexed="64"/>
      </top>
      <bottom style="hair">
        <color indexed="64"/>
      </bottom>
      <diagonal/>
    </border>
  </borders>
  <cellStyleXfs count="2468">
    <xf numFmtId="0" fontId="0" fillId="0" borderId="0"/>
    <xf numFmtId="0" fontId="22" fillId="0" borderId="0"/>
    <xf numFmtId="0" fontId="19" fillId="2" borderId="0" applyNumberFormat="0" applyBorder="0" applyAlignment="0" applyProtection="0"/>
    <xf numFmtId="0" fontId="22" fillId="0" borderId="0"/>
    <xf numFmtId="0" fontId="21" fillId="0" borderId="0"/>
    <xf numFmtId="0" fontId="10" fillId="0" borderId="0"/>
    <xf numFmtId="0" fontId="20" fillId="5" borderId="0" applyNumberFormat="0" applyBorder="0" applyAlignment="0" applyProtection="0"/>
    <xf numFmtId="0" fontId="19" fillId="4" borderId="0" applyNumberFormat="0" applyBorder="0" applyAlignment="0" applyProtection="0"/>
    <xf numFmtId="0" fontId="4" fillId="0" borderId="0"/>
    <xf numFmtId="0" fontId="23" fillId="0" borderId="0"/>
    <xf numFmtId="0" fontId="24" fillId="0" borderId="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1" borderId="0" applyNumberFormat="0" applyBorder="0" applyAlignment="0" applyProtection="0"/>
    <xf numFmtId="0" fontId="25" fillId="15" borderId="0" applyNumberFormat="0" applyBorder="0" applyAlignment="0" applyProtection="0"/>
    <xf numFmtId="0" fontId="25" fillId="6" borderId="0" applyNumberFormat="0" applyBorder="0" applyAlignment="0" applyProtection="0"/>
    <xf numFmtId="0" fontId="25" fillId="16" borderId="0" applyNumberFormat="0" applyBorder="0" applyAlignment="0" applyProtection="0"/>
    <xf numFmtId="0" fontId="25" fillId="8" borderId="0" applyNumberFormat="0" applyBorder="0" applyAlignment="0" applyProtection="0"/>
    <xf numFmtId="0" fontId="25" fillId="17" borderId="0" applyNumberFormat="0" applyBorder="0" applyAlignment="0" applyProtection="0"/>
    <xf numFmtId="0" fontId="25" fillId="10" borderId="0" applyNumberFormat="0" applyBorder="0" applyAlignment="0" applyProtection="0"/>
    <xf numFmtId="0" fontId="25" fillId="18" borderId="0" applyNumberFormat="0" applyBorder="0" applyAlignment="0" applyProtection="0"/>
    <xf numFmtId="0" fontId="25" fillId="12"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20" borderId="0" applyNumberFormat="0" applyBorder="0" applyAlignment="0" applyProtection="0"/>
    <xf numFmtId="0" fontId="25" fillId="13"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14"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8"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14"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11" borderId="0" applyNumberFormat="0" applyBorder="0" applyAlignment="0" applyProtection="0"/>
    <xf numFmtId="0" fontId="25" fillId="24" borderId="0" applyNumberFormat="0" applyBorder="0" applyAlignment="0" applyProtection="0"/>
    <xf numFmtId="0" fontId="25" fillId="9" borderId="0" applyNumberFormat="0" applyBorder="0" applyAlignment="0" applyProtection="0"/>
    <xf numFmtId="0" fontId="25" fillId="25" borderId="0" applyNumberFormat="0" applyBorder="0" applyAlignment="0" applyProtection="0"/>
    <xf numFmtId="0" fontId="25" fillId="21" borderId="0" applyNumberFormat="0" applyBorder="0" applyAlignment="0" applyProtection="0"/>
    <xf numFmtId="0" fontId="25" fillId="18" borderId="0" applyNumberFormat="0" applyBorder="0" applyAlignment="0" applyProtection="0"/>
    <xf numFmtId="0" fontId="25" fillId="12" borderId="0" applyNumberFormat="0" applyBorder="0" applyAlignment="0" applyProtection="0"/>
    <xf numFmtId="0" fontId="25" fillId="26" borderId="0" applyNumberFormat="0" applyBorder="0" applyAlignment="0" applyProtection="0"/>
    <xf numFmtId="0" fontId="25" fillId="7" borderId="0" applyNumberFormat="0" applyBorder="0" applyAlignment="0" applyProtection="0"/>
    <xf numFmtId="0" fontId="25" fillId="27" borderId="0" applyNumberFormat="0" applyBorder="0" applyAlignment="0" applyProtection="0"/>
    <xf numFmtId="0" fontId="25" fillId="23" borderId="0" applyNumberFormat="0" applyBorder="0" applyAlignment="0" applyProtection="0"/>
    <xf numFmtId="0" fontId="25" fillId="28" borderId="0" applyNumberFormat="0" applyBorder="0" applyAlignment="0" applyProtection="0"/>
    <xf numFmtId="0" fontId="25" fillId="7" borderId="0" applyNumberFormat="0" applyBorder="0" applyAlignment="0" applyProtection="0"/>
    <xf numFmtId="0" fontId="25" fillId="26"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14"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30"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3"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8"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14"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9" borderId="0" applyNumberFormat="0" applyBorder="0" applyAlignment="0" applyProtection="0"/>
    <xf numFmtId="0" fontId="26" fillId="34" borderId="0" applyNumberFormat="0" applyBorder="0" applyAlignment="0" applyProtection="0"/>
    <xf numFmtId="0" fontId="26" fillId="29" borderId="0" applyNumberFormat="0" applyBorder="0" applyAlignment="0" applyProtection="0"/>
    <xf numFmtId="0" fontId="26" fillId="24" borderId="0" applyNumberFormat="0" applyBorder="0" applyAlignment="0" applyProtection="0"/>
    <xf numFmtId="0" fontId="26" fillId="9" borderId="0" applyNumberFormat="0" applyBorder="0" applyAlignment="0" applyProtection="0"/>
    <xf numFmtId="0" fontId="26" fillId="25" borderId="0" applyNumberFormat="0" applyBorder="0" applyAlignment="0" applyProtection="0"/>
    <xf numFmtId="0" fontId="26" fillId="21" borderId="0" applyNumberFormat="0" applyBorder="0" applyAlignment="0" applyProtection="0"/>
    <xf numFmtId="0" fontId="26" fillId="35" borderId="0" applyNumberFormat="0" applyBorder="0" applyAlignment="0" applyProtection="0"/>
    <xf numFmtId="0" fontId="26" fillId="31" borderId="0" applyNumberFormat="0" applyBorder="0" applyAlignment="0" applyProtection="0"/>
    <xf numFmtId="0" fontId="26" fillId="36" borderId="0" applyNumberFormat="0" applyBorder="0" applyAlignment="0" applyProtection="0"/>
    <xf numFmtId="0" fontId="26" fillId="32" borderId="0" applyNumberFormat="0" applyBorder="0" applyAlignment="0" applyProtection="0"/>
    <xf numFmtId="0" fontId="26" fillId="37" borderId="0" applyNumberFormat="0" applyBorder="0" applyAlignment="0" applyProtection="0"/>
    <xf numFmtId="0" fontId="26" fillId="33" borderId="0" applyNumberFormat="0" applyBorder="0" applyAlignment="0" applyProtection="0"/>
    <xf numFmtId="0" fontId="27" fillId="0" borderId="0"/>
    <xf numFmtId="0" fontId="27" fillId="0" borderId="0"/>
    <xf numFmtId="0" fontId="27" fillId="0" borderId="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30"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23"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4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40"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12" borderId="0" applyNumberFormat="0" applyBorder="0" applyAlignment="0" applyProtection="0"/>
    <xf numFmtId="0" fontId="29" fillId="3" borderId="0" applyNumberFormat="0" applyBorder="0" applyAlignment="0" applyProtection="0"/>
    <xf numFmtId="0" fontId="27" fillId="43" borderId="11" applyNumberFormat="0" applyAlignment="0" applyProtection="0"/>
    <xf numFmtId="0" fontId="30" fillId="44" borderId="11" applyNumberForma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171" fontId="31" fillId="0" borderId="12"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2" fillId="45" borderId="13" applyNumberFormat="0" applyAlignment="0" applyProtection="0"/>
    <xf numFmtId="0" fontId="33" fillId="46" borderId="13" applyNumberFormat="0" applyAlignment="0" applyProtection="0"/>
    <xf numFmtId="0" fontId="34" fillId="47" borderId="14" applyNumberFormat="0" applyAlignment="0" applyProtection="0"/>
    <xf numFmtId="0" fontId="34" fillId="47" borderId="14" applyNumberFormat="0" applyAlignment="0" applyProtection="0"/>
    <xf numFmtId="0" fontId="34" fillId="47" borderId="14" applyNumberFormat="0" applyAlignment="0" applyProtection="0"/>
    <xf numFmtId="0" fontId="34" fillId="47" borderId="14" applyNumberFormat="0" applyAlignment="0" applyProtection="0"/>
    <xf numFmtId="0" fontId="34" fillId="47" borderId="14" applyNumberFormat="0" applyAlignment="0" applyProtection="0"/>
    <xf numFmtId="0" fontId="34" fillId="47" borderId="14" applyNumberFormat="0" applyAlignment="0" applyProtection="0"/>
    <xf numFmtId="0" fontId="34" fillId="47" borderId="14" applyNumberFormat="0" applyAlignment="0" applyProtection="0"/>
    <xf numFmtId="0" fontId="34" fillId="47" borderId="14" applyNumberFormat="0" applyAlignment="0" applyProtection="0"/>
    <xf numFmtId="0" fontId="34" fillId="47" borderId="14" applyNumberFormat="0" applyAlignment="0" applyProtection="0"/>
    <xf numFmtId="0" fontId="34" fillId="47" borderId="14" applyNumberFormat="0" applyAlignment="0" applyProtection="0"/>
    <xf numFmtId="0" fontId="34" fillId="47" borderId="14" applyNumberFormat="0" applyAlignment="0" applyProtection="0"/>
    <xf numFmtId="0" fontId="34" fillId="47" borderId="14" applyNumberFormat="0" applyAlignment="0" applyProtection="0"/>
    <xf numFmtId="0" fontId="34" fillId="47" borderId="14" applyNumberFormat="0" applyAlignment="0" applyProtection="0"/>
    <xf numFmtId="0" fontId="34" fillId="47" borderId="14" applyNumberFormat="0" applyAlignment="0" applyProtection="0"/>
    <xf numFmtId="0" fontId="34" fillId="47" borderId="14" applyNumberFormat="0" applyAlignment="0" applyProtection="0"/>
    <xf numFmtId="0" fontId="34" fillId="47" borderId="14" applyNumberFormat="0" applyAlignment="0" applyProtection="0"/>
    <xf numFmtId="0" fontId="34" fillId="47" borderId="14" applyNumberFormat="0" applyAlignment="0" applyProtection="0"/>
    <xf numFmtId="0" fontId="34" fillId="47" borderId="14" applyNumberFormat="0" applyAlignment="0" applyProtection="0"/>
    <xf numFmtId="0" fontId="34" fillId="47" borderId="14" applyNumberFormat="0" applyAlignment="0" applyProtection="0"/>
    <xf numFmtId="0" fontId="34" fillId="47" borderId="14" applyNumberFormat="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2" fontId="27" fillId="0" borderId="0" applyFont="0" applyFill="0" applyBorder="0" applyAlignment="0" applyProtection="0"/>
    <xf numFmtId="164"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4"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73" fontId="27" fillId="0" borderId="0" applyFont="0" applyFill="0" applyBorder="0" applyAlignment="0" applyProtection="0"/>
    <xf numFmtId="40" fontId="35" fillId="0" borderId="0" applyFont="0" applyFill="0" applyBorder="0" applyAlignment="0" applyProtection="0"/>
    <xf numFmtId="17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43" fontId="27"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2" fontId="27" fillId="0" borderId="0" applyFont="0" applyFill="0" applyBorder="0" applyAlignment="0" applyProtection="0"/>
    <xf numFmtId="175" fontId="36" fillId="0" borderId="0" applyFont="0" applyFill="0" applyBorder="0" applyAlignment="0" applyProtection="0"/>
    <xf numFmtId="43" fontId="27" fillId="0" borderId="0" applyFont="0" applyFill="0" applyBorder="0" applyAlignment="0" applyProtection="0"/>
    <xf numFmtId="40" fontId="30" fillId="0" borderId="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43" fontId="27" fillId="0" borderId="0" applyFont="0" applyFill="0" applyBorder="0" applyAlignment="0" applyProtection="0"/>
    <xf numFmtId="164" fontId="2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64" fontId="2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2" fontId="37" fillId="0" borderId="0" applyFont="0" applyFill="0" applyBorder="0" applyAlignment="0" applyProtection="0"/>
    <xf numFmtId="172" fontId="3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72" fontId="3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4" fontId="38" fillId="0" borderId="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4" fontId="25"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5"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5"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177" fontId="27" fillId="0" borderId="0" applyFont="0" applyFill="0" applyBorder="0" applyAlignment="0" applyProtection="0"/>
    <xf numFmtId="0" fontId="39" fillId="0" borderId="0">
      <protection locked="0"/>
    </xf>
    <xf numFmtId="178" fontId="27" fillId="0" borderId="0" applyFill="0" applyBorder="0" applyAlignment="0" applyProtection="0"/>
    <xf numFmtId="179" fontId="27" fillId="0" borderId="0" applyFill="0" applyBorder="0" applyAlignment="0" applyProtection="0"/>
    <xf numFmtId="0" fontId="40" fillId="28" borderId="0" applyNumberFormat="0" applyBorder="0" applyAlignment="0" applyProtection="0"/>
    <xf numFmtId="0" fontId="40" fillId="10" borderId="0" applyNumberFormat="0" applyBorder="0" applyAlignment="0" applyProtection="0"/>
    <xf numFmtId="180" fontId="27" fillId="0" borderId="0" applyFill="0" applyBorder="0" applyAlignment="0" applyProtection="0"/>
    <xf numFmtId="180" fontId="27" fillId="0" borderId="0" applyFill="0" applyBorder="0" applyAlignment="0" applyProtection="0"/>
    <xf numFmtId="180" fontId="27" fillId="0" borderId="0" applyFill="0" applyBorder="0" applyAlignment="0" applyProtection="0"/>
    <xf numFmtId="0" fontId="25" fillId="0" borderId="0"/>
    <xf numFmtId="0" fontId="27" fillId="0" borderId="0"/>
    <xf numFmtId="0" fontId="27" fillId="0" borderId="0"/>
    <xf numFmtId="0" fontId="27" fillId="0" borderId="0"/>
    <xf numFmtId="0" fontId="27" fillId="0" borderId="0"/>
    <xf numFmtId="0" fontId="41" fillId="0" borderId="0"/>
    <xf numFmtId="0" fontId="28" fillId="16" borderId="0" applyNumberFormat="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81" fontId="43" fillId="0" borderId="0" applyBorder="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4" fillId="48" borderId="0" applyNumberFormat="0" applyBorder="0" applyAlignment="0" applyProtection="0"/>
    <xf numFmtId="0" fontId="45" fillId="0" borderId="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7" fillId="0" borderId="16" applyNumberFormat="0" applyFill="0" applyAlignment="0" applyProtection="0"/>
    <xf numFmtId="0" fontId="48" fillId="0" borderId="17" applyNumberFormat="0" applyFill="0" applyAlignment="0" applyProtection="0"/>
    <xf numFmtId="0" fontId="48" fillId="0" borderId="17" applyNumberFormat="0" applyFill="0" applyAlignment="0" applyProtection="0"/>
    <xf numFmtId="0" fontId="48" fillId="0" borderId="17" applyNumberFormat="0" applyFill="0" applyAlignment="0" applyProtection="0"/>
    <xf numFmtId="0" fontId="48" fillId="0" borderId="17" applyNumberFormat="0" applyFill="0" applyAlignment="0" applyProtection="0"/>
    <xf numFmtId="0" fontId="48" fillId="0" borderId="17" applyNumberFormat="0" applyFill="0" applyAlignment="0" applyProtection="0"/>
    <xf numFmtId="0" fontId="48" fillId="0" borderId="17" applyNumberFormat="0" applyFill="0" applyAlignment="0" applyProtection="0"/>
    <xf numFmtId="0" fontId="48" fillId="0" borderId="17" applyNumberFormat="0" applyFill="0" applyAlignment="0" applyProtection="0"/>
    <xf numFmtId="0" fontId="48" fillId="0" borderId="17" applyNumberFormat="0" applyFill="0" applyAlignment="0" applyProtection="0"/>
    <xf numFmtId="0" fontId="48" fillId="0" borderId="17" applyNumberFormat="0" applyFill="0" applyAlignment="0" applyProtection="0"/>
    <xf numFmtId="0" fontId="48" fillId="0" borderId="17" applyNumberFormat="0" applyFill="0" applyAlignment="0" applyProtection="0"/>
    <xf numFmtId="0" fontId="48" fillId="0" borderId="17" applyNumberFormat="0" applyFill="0" applyAlignment="0" applyProtection="0"/>
    <xf numFmtId="0" fontId="48" fillId="0" borderId="17" applyNumberFormat="0" applyFill="0" applyAlignment="0" applyProtection="0"/>
    <xf numFmtId="0" fontId="48" fillId="0" borderId="17" applyNumberFormat="0" applyFill="0" applyAlignment="0" applyProtection="0"/>
    <xf numFmtId="0" fontId="48" fillId="0" borderId="17" applyNumberFormat="0" applyFill="0" applyAlignment="0" applyProtection="0"/>
    <xf numFmtId="0" fontId="48" fillId="0" borderId="17" applyNumberFormat="0" applyFill="0" applyAlignment="0" applyProtection="0"/>
    <xf numFmtId="0" fontId="48" fillId="0" borderId="17" applyNumberFormat="0" applyFill="0" applyAlignment="0" applyProtection="0"/>
    <xf numFmtId="0" fontId="48" fillId="0" borderId="17" applyNumberFormat="0" applyFill="0" applyAlignment="0" applyProtection="0"/>
    <xf numFmtId="0" fontId="48" fillId="0" borderId="17" applyNumberFormat="0" applyFill="0" applyAlignment="0" applyProtection="0"/>
    <xf numFmtId="0" fontId="48" fillId="0" borderId="17" applyNumberFormat="0" applyFill="0" applyAlignment="0" applyProtection="0"/>
    <xf numFmtId="0" fontId="48" fillId="0" borderId="17" applyNumberFormat="0" applyFill="0" applyAlignment="0" applyProtection="0"/>
    <xf numFmtId="0" fontId="49" fillId="0" borderId="18" applyNumberFormat="0" applyFill="0" applyAlignment="0" applyProtection="0"/>
    <xf numFmtId="0" fontId="50" fillId="0" borderId="19" applyNumberFormat="0" applyFill="0" applyAlignment="0" applyProtection="0"/>
    <xf numFmtId="0" fontId="50" fillId="0" borderId="19" applyNumberFormat="0" applyFill="0" applyAlignment="0" applyProtection="0"/>
    <xf numFmtId="0" fontId="50" fillId="0" borderId="19" applyNumberFormat="0" applyFill="0" applyAlignment="0" applyProtection="0"/>
    <xf numFmtId="0" fontId="50" fillId="0" borderId="19" applyNumberFormat="0" applyFill="0" applyAlignment="0" applyProtection="0"/>
    <xf numFmtId="0" fontId="50" fillId="0" borderId="19" applyNumberFormat="0" applyFill="0" applyAlignment="0" applyProtection="0"/>
    <xf numFmtId="0" fontId="50" fillId="0" borderId="19" applyNumberFormat="0" applyFill="0" applyAlignment="0" applyProtection="0"/>
    <xf numFmtId="0" fontId="50" fillId="0" borderId="19" applyNumberFormat="0" applyFill="0" applyAlignment="0" applyProtection="0"/>
    <xf numFmtId="0" fontId="50" fillId="0" borderId="19" applyNumberFormat="0" applyFill="0" applyAlignment="0" applyProtection="0"/>
    <xf numFmtId="0" fontId="50" fillId="0" borderId="19" applyNumberFormat="0" applyFill="0" applyAlignment="0" applyProtection="0"/>
    <xf numFmtId="0" fontId="50" fillId="0" borderId="19" applyNumberFormat="0" applyFill="0" applyAlignment="0" applyProtection="0"/>
    <xf numFmtId="0" fontId="50" fillId="0" borderId="19" applyNumberFormat="0" applyFill="0" applyAlignment="0" applyProtection="0"/>
    <xf numFmtId="0" fontId="50" fillId="0" borderId="19" applyNumberFormat="0" applyFill="0" applyAlignment="0" applyProtection="0"/>
    <xf numFmtId="0" fontId="50" fillId="0" borderId="19" applyNumberFormat="0" applyFill="0" applyAlignment="0" applyProtection="0"/>
    <xf numFmtId="0" fontId="50" fillId="0" borderId="19" applyNumberFormat="0" applyFill="0" applyAlignment="0" applyProtection="0"/>
    <xf numFmtId="0" fontId="50" fillId="0" borderId="19" applyNumberFormat="0" applyFill="0" applyAlignment="0" applyProtection="0"/>
    <xf numFmtId="0" fontId="50" fillId="0" borderId="19" applyNumberFormat="0" applyFill="0" applyAlignment="0" applyProtection="0"/>
    <xf numFmtId="0" fontId="50" fillId="0" borderId="19" applyNumberFormat="0" applyFill="0" applyAlignment="0" applyProtection="0"/>
    <xf numFmtId="0" fontId="50" fillId="0" borderId="19" applyNumberFormat="0" applyFill="0" applyAlignment="0" applyProtection="0"/>
    <xf numFmtId="0" fontId="50" fillId="0" borderId="19" applyNumberFormat="0" applyFill="0" applyAlignment="0" applyProtection="0"/>
    <xf numFmtId="0" fontId="50" fillId="0" borderId="19" applyNumberFormat="0" applyFill="0" applyAlignment="0" applyProtection="0"/>
    <xf numFmtId="0" fontId="51" fillId="0" borderId="20" applyNumberFormat="0" applyFill="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4" fillId="44" borderId="0" applyNumberFormat="0" applyBorder="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13" borderId="13" applyNumberFormat="0" applyAlignment="0" applyProtection="0"/>
    <xf numFmtId="0" fontId="54" fillId="22" borderId="13" applyNumberFormat="0" applyAlignment="0" applyProtection="0"/>
    <xf numFmtId="0" fontId="26" fillId="49" borderId="0" applyNumberFormat="0" applyBorder="0" applyAlignment="0" applyProtection="0"/>
    <xf numFmtId="0" fontId="26" fillId="38" borderId="0" applyNumberFormat="0" applyBorder="0" applyAlignment="0" applyProtection="0"/>
    <xf numFmtId="0" fontId="26" fillId="50" borderId="0" applyNumberFormat="0" applyBorder="0" applyAlignment="0" applyProtection="0"/>
    <xf numFmtId="0" fontId="26" fillId="40" borderId="0" applyNumberFormat="0" applyBorder="0" applyAlignment="0" applyProtection="0"/>
    <xf numFmtId="0" fontId="26" fillId="51" borderId="0" applyNumberFormat="0" applyBorder="0" applyAlignment="0" applyProtection="0"/>
    <xf numFmtId="0" fontId="26" fillId="41" borderId="0" applyNumberFormat="0" applyBorder="0" applyAlignment="0" applyProtection="0"/>
    <xf numFmtId="0" fontId="26" fillId="35" borderId="0" applyNumberFormat="0" applyBorder="0" applyAlignment="0" applyProtection="0"/>
    <xf numFmtId="0" fontId="26" fillId="31" borderId="0" applyNumberFormat="0" applyBorder="0" applyAlignment="0" applyProtection="0"/>
    <xf numFmtId="0" fontId="26" fillId="36" borderId="0" applyNumberFormat="0" applyBorder="0" applyAlignment="0" applyProtection="0"/>
    <xf numFmtId="0" fontId="26" fillId="32" borderId="0" applyNumberFormat="0" applyBorder="0" applyAlignment="0" applyProtection="0"/>
    <xf numFmtId="0" fontId="26" fillId="52" borderId="0" applyNumberFormat="0" applyBorder="0" applyAlignment="0" applyProtection="0"/>
    <xf numFmtId="0" fontId="26" fillId="30" borderId="0" applyNumberFormat="0" applyBorder="0" applyAlignment="0" applyProtection="0"/>
    <xf numFmtId="0" fontId="55" fillId="48" borderId="21" applyNumberFormat="0" applyAlignment="0" applyProtection="0"/>
    <xf numFmtId="0" fontId="55" fillId="53" borderId="21" applyNumberFormat="0" applyAlignment="0" applyProtection="0"/>
    <xf numFmtId="0" fontId="55" fillId="45" borderId="21" applyNumberFormat="0" applyAlignment="0" applyProtection="0"/>
    <xf numFmtId="0" fontId="32" fillId="48" borderId="13" applyNumberFormat="0" applyAlignment="0" applyProtection="0"/>
    <xf numFmtId="0" fontId="32" fillId="45" borderId="13" applyNumberFormat="0" applyAlignment="0" applyProtection="0"/>
    <xf numFmtId="2" fontId="27" fillId="0" borderId="0">
      <alignment vertical="top"/>
    </xf>
    <xf numFmtId="0" fontId="56" fillId="0" borderId="0">
      <alignment horizontal="right" vertical="top"/>
    </xf>
    <xf numFmtId="0" fontId="57" fillId="0" borderId="0">
      <alignment horizontal="right" vertical="top"/>
    </xf>
    <xf numFmtId="0" fontId="56" fillId="0" borderId="0">
      <alignment horizontal="right" vertical="top"/>
    </xf>
    <xf numFmtId="0" fontId="58" fillId="0" borderId="0">
      <alignment horizontal="justify" vertical="top" wrapText="1"/>
    </xf>
    <xf numFmtId="0" fontId="59" fillId="0" borderId="0">
      <alignment horizontal="justify" vertical="top" wrapText="1"/>
    </xf>
    <xf numFmtId="0" fontId="56" fillId="0" borderId="0">
      <alignment horizontal="left"/>
    </xf>
    <xf numFmtId="0" fontId="57" fillId="0" borderId="0">
      <alignment horizontal="left"/>
    </xf>
    <xf numFmtId="4" fontId="58" fillId="0" borderId="0">
      <alignment horizontal="right"/>
    </xf>
    <xf numFmtId="4" fontId="59" fillId="0" borderId="0">
      <alignment horizontal="right"/>
    </xf>
    <xf numFmtId="0" fontId="58" fillId="0" borderId="0">
      <alignment horizontal="right"/>
    </xf>
    <xf numFmtId="0" fontId="59" fillId="0" borderId="0">
      <alignment horizontal="right"/>
    </xf>
    <xf numFmtId="4" fontId="58" fillId="0" borderId="0">
      <alignment horizontal="right" wrapText="1"/>
    </xf>
    <xf numFmtId="4" fontId="59" fillId="0" borderId="0">
      <alignment horizontal="right" wrapText="1"/>
    </xf>
    <xf numFmtId="0" fontId="58" fillId="0" borderId="0">
      <alignment horizontal="right"/>
    </xf>
    <xf numFmtId="0" fontId="59" fillId="0" borderId="0">
      <alignment horizontal="right"/>
    </xf>
    <xf numFmtId="4" fontId="58" fillId="0" borderId="0">
      <alignment horizontal="right"/>
    </xf>
    <xf numFmtId="4" fontId="59" fillId="0" borderId="0">
      <alignment horizontal="right"/>
    </xf>
    <xf numFmtId="0" fontId="60" fillId="0" borderId="22" applyNumberFormat="0" applyFill="0" applyAlignment="0" applyProtection="0"/>
    <xf numFmtId="0" fontId="60" fillId="0" borderId="22" applyNumberFormat="0" applyFill="0" applyAlignment="0" applyProtection="0"/>
    <xf numFmtId="0" fontId="60" fillId="0" borderId="22" applyNumberFormat="0" applyFill="0" applyAlignment="0" applyProtection="0"/>
    <xf numFmtId="0" fontId="60" fillId="0" borderId="22" applyNumberFormat="0" applyFill="0" applyAlignment="0" applyProtection="0"/>
    <xf numFmtId="0" fontId="60" fillId="0" borderId="22" applyNumberFormat="0" applyFill="0" applyAlignment="0" applyProtection="0"/>
    <xf numFmtId="0" fontId="60" fillId="0" borderId="22" applyNumberFormat="0" applyFill="0" applyAlignment="0" applyProtection="0"/>
    <xf numFmtId="0" fontId="60" fillId="0" borderId="22" applyNumberFormat="0" applyFill="0" applyAlignment="0" applyProtection="0"/>
    <xf numFmtId="0" fontId="60" fillId="0" borderId="22" applyNumberFormat="0" applyFill="0" applyAlignment="0" applyProtection="0"/>
    <xf numFmtId="0" fontId="60" fillId="0" borderId="22" applyNumberFormat="0" applyFill="0" applyAlignment="0" applyProtection="0"/>
    <xf numFmtId="0" fontId="60" fillId="0" borderId="22" applyNumberFormat="0" applyFill="0" applyAlignment="0" applyProtection="0"/>
    <xf numFmtId="0" fontId="60" fillId="0" borderId="22" applyNumberFormat="0" applyFill="0" applyAlignment="0" applyProtection="0"/>
    <xf numFmtId="0" fontId="60" fillId="0" borderId="22" applyNumberFormat="0" applyFill="0" applyAlignment="0" applyProtection="0"/>
    <xf numFmtId="0" fontId="60" fillId="0" borderId="22" applyNumberFormat="0" applyFill="0" applyAlignment="0" applyProtection="0"/>
    <xf numFmtId="0" fontId="60" fillId="0" borderId="22" applyNumberFormat="0" applyFill="0" applyAlignment="0" applyProtection="0"/>
    <xf numFmtId="0" fontId="60" fillId="0" borderId="22" applyNumberFormat="0" applyFill="0" applyAlignment="0" applyProtection="0"/>
    <xf numFmtId="0" fontId="60" fillId="0" borderId="22" applyNumberFormat="0" applyFill="0" applyAlignment="0" applyProtection="0"/>
    <xf numFmtId="0" fontId="60" fillId="0" borderId="22" applyNumberFormat="0" applyFill="0" applyAlignment="0" applyProtection="0"/>
    <xf numFmtId="0" fontId="60" fillId="0" borderId="22" applyNumberFormat="0" applyFill="0" applyAlignment="0" applyProtection="0"/>
    <xf numFmtId="0" fontId="60" fillId="0" borderId="22" applyNumberFormat="0" applyFill="0" applyAlignment="0" applyProtection="0"/>
    <xf numFmtId="0" fontId="60" fillId="0" borderId="22" applyNumberFormat="0" applyFill="0" applyAlignment="0" applyProtection="0"/>
    <xf numFmtId="0" fontId="61" fillId="0" borderId="23" applyNumberFormat="0" applyFill="0" applyAlignment="0" applyProtection="0"/>
    <xf numFmtId="0" fontId="28" fillId="8" borderId="0" applyNumberFormat="0" applyBorder="0" applyAlignment="0" applyProtection="0"/>
    <xf numFmtId="0" fontId="27" fillId="0" borderId="0">
      <alignment horizontal="justify" vertical="top" wrapText="1"/>
    </xf>
    <xf numFmtId="0" fontId="46" fillId="0" borderId="24" applyNumberFormat="0" applyFill="0" applyAlignment="0" applyProtection="0"/>
    <xf numFmtId="0" fontId="46" fillId="0" borderId="15" applyNumberFormat="0" applyFill="0" applyAlignment="0" applyProtection="0"/>
    <xf numFmtId="0" fontId="48" fillId="0" borderId="25" applyNumberFormat="0" applyFill="0" applyAlignment="0" applyProtection="0"/>
    <xf numFmtId="0" fontId="48" fillId="0" borderId="17" applyNumberFormat="0" applyFill="0" applyAlignment="0" applyProtection="0"/>
    <xf numFmtId="0" fontId="50" fillId="0" borderId="26" applyNumberFormat="0" applyFill="0" applyAlignment="0" applyProtection="0"/>
    <xf numFmtId="0" fontId="50" fillId="0" borderId="19" applyNumberFormat="0" applyFill="0" applyAlignment="0" applyProtection="0"/>
    <xf numFmtId="0" fontId="50" fillId="0" borderId="26" applyNumberFormat="0" applyFill="0" applyAlignment="0" applyProtection="0"/>
    <xf numFmtId="0" fontId="50" fillId="0" borderId="26" applyNumberFormat="0" applyFill="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5" fillId="22" borderId="0" applyNumberFormat="0" applyBorder="0" applyAlignment="0" applyProtection="0"/>
    <xf numFmtId="0" fontId="64" fillId="54" borderId="0" applyNumberFormat="0" applyBorder="0" applyAlignment="0" applyProtection="0"/>
    <xf numFmtId="0" fontId="64" fillId="22" borderId="0" applyNumberFormat="0" applyBorder="0" applyAlignment="0" applyProtection="0"/>
    <xf numFmtId="182" fontId="66"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5" fillId="0" borderId="0"/>
    <xf numFmtId="0" fontId="25" fillId="0" borderId="0"/>
    <xf numFmtId="0" fontId="27" fillId="0" borderId="0"/>
    <xf numFmtId="0" fontId="27" fillId="0" borderId="0"/>
    <xf numFmtId="0" fontId="27" fillId="0" borderId="0"/>
    <xf numFmtId="0" fontId="27" fillId="0" borderId="0"/>
    <xf numFmtId="0" fontId="4" fillId="0" borderId="0"/>
    <xf numFmtId="0" fontId="4" fillId="0" borderId="0"/>
    <xf numFmtId="0" fontId="4" fillId="0" borderId="0"/>
    <xf numFmtId="0" fontId="4"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7" fillId="0" borderId="0">
      <alignment horizontal="left" vertical="top" wrapText="1"/>
    </xf>
    <xf numFmtId="0" fontId="27" fillId="0" borderId="0"/>
    <xf numFmtId="0" fontId="25" fillId="0" borderId="0"/>
    <xf numFmtId="183" fontId="27" fillId="0" borderId="0"/>
    <xf numFmtId="0" fontId="67" fillId="0" borderId="0">
      <alignment wrapText="1"/>
    </xf>
    <xf numFmtId="0" fontId="27" fillId="0" borderId="0"/>
    <xf numFmtId="184" fontId="38" fillId="0" borderId="0"/>
    <xf numFmtId="0" fontId="27" fillId="0" borderId="0"/>
    <xf numFmtId="0" fontId="4" fillId="0" borderId="0"/>
    <xf numFmtId="0" fontId="27" fillId="0" borderId="0"/>
    <xf numFmtId="0" fontId="68" fillId="0" borderId="0"/>
    <xf numFmtId="0" fontId="27" fillId="0" borderId="0"/>
    <xf numFmtId="0" fontId="6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27" fillId="0" borderId="0"/>
    <xf numFmtId="0" fontId="69" fillId="0" borderId="0"/>
    <xf numFmtId="0" fontId="27" fillId="0" borderId="0"/>
    <xf numFmtId="0" fontId="27" fillId="0" borderId="0"/>
    <xf numFmtId="0" fontId="70" fillId="0" borderId="0"/>
    <xf numFmtId="0" fontId="27" fillId="0" borderId="0"/>
    <xf numFmtId="0" fontId="27" fillId="0" borderId="0"/>
    <xf numFmtId="0" fontId="35" fillId="0" borderId="0"/>
    <xf numFmtId="0" fontId="27" fillId="0" borderId="0"/>
    <xf numFmtId="0" fontId="27"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9" fillId="0" borderId="0"/>
    <xf numFmtId="0" fontId="27" fillId="0" borderId="0"/>
    <xf numFmtId="0" fontId="27" fillId="0" borderId="0"/>
    <xf numFmtId="0" fontId="27" fillId="0" borderId="0"/>
    <xf numFmtId="0" fontId="7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 fontId="35" fillId="0" borderId="0"/>
    <xf numFmtId="2" fontId="35" fillId="0" borderId="0"/>
    <xf numFmtId="0" fontId="27" fillId="0" borderId="0"/>
    <xf numFmtId="0" fontId="27" fillId="0" borderId="0"/>
    <xf numFmtId="0" fontId="27" fillId="0" borderId="0"/>
    <xf numFmtId="0" fontId="27" fillId="0" borderId="0"/>
    <xf numFmtId="0" fontId="4" fillId="0" borderId="0"/>
    <xf numFmtId="0" fontId="27" fillId="0" borderId="0"/>
    <xf numFmtId="0" fontId="4" fillId="0" borderId="0"/>
    <xf numFmtId="0" fontId="35" fillId="0" borderId="0"/>
    <xf numFmtId="0" fontId="35" fillId="0" borderId="0"/>
    <xf numFmtId="0" fontId="4" fillId="0" borderId="0"/>
    <xf numFmtId="0" fontId="27" fillId="0" borderId="0"/>
    <xf numFmtId="0" fontId="4" fillId="0" borderId="0"/>
    <xf numFmtId="0" fontId="27" fillId="0" borderId="0"/>
    <xf numFmtId="0" fontId="35" fillId="0" borderId="0"/>
    <xf numFmtId="0" fontId="35" fillId="0" borderId="0"/>
    <xf numFmtId="0" fontId="4" fillId="0" borderId="0"/>
    <xf numFmtId="0" fontId="4" fillId="0" borderId="0"/>
    <xf numFmtId="0" fontId="27" fillId="0" borderId="0"/>
    <xf numFmtId="0" fontId="4" fillId="0" borderId="0"/>
    <xf numFmtId="0" fontId="27" fillId="0" borderId="0"/>
    <xf numFmtId="0" fontId="4" fillId="0" borderId="0"/>
    <xf numFmtId="0" fontId="4" fillId="0" borderId="0"/>
    <xf numFmtId="0" fontId="25" fillId="0" borderId="0"/>
    <xf numFmtId="183" fontId="27" fillId="0" borderId="0"/>
    <xf numFmtId="0" fontId="2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5" fillId="0" borderId="0"/>
    <xf numFmtId="0" fontId="36" fillId="0" borderId="0"/>
    <xf numFmtId="0" fontId="36" fillId="0" borderId="0"/>
    <xf numFmtId="0" fontId="36" fillId="0" borderId="0"/>
    <xf numFmtId="0" fontId="27" fillId="0" borderId="0"/>
    <xf numFmtId="0" fontId="27" fillId="0" borderId="0"/>
    <xf numFmtId="0" fontId="27" fillId="0" borderId="0"/>
    <xf numFmtId="0" fontId="4" fillId="0" borderId="0"/>
    <xf numFmtId="0" fontId="4" fillId="0" borderId="0"/>
    <xf numFmtId="0" fontId="27"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27"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27"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4" fillId="0" borderId="0"/>
    <xf numFmtId="0" fontId="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 fillId="0" borderId="0"/>
    <xf numFmtId="0" fontId="4" fillId="0" borderId="0"/>
    <xf numFmtId="0" fontId="37" fillId="0" borderId="0"/>
    <xf numFmtId="0" fontId="37" fillId="0" borderId="0"/>
    <xf numFmtId="0" fontId="27" fillId="0" borderId="0"/>
    <xf numFmtId="0" fontId="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5" fillId="0" borderId="0"/>
    <xf numFmtId="0" fontId="35" fillId="0" borderId="0"/>
    <xf numFmtId="0" fontId="27" fillId="0" borderId="0"/>
    <xf numFmtId="0" fontId="27" fillId="0" borderId="0"/>
    <xf numFmtId="0" fontId="72" fillId="0" borderId="0"/>
    <xf numFmtId="0" fontId="7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 fillId="0" borderId="0"/>
    <xf numFmtId="0" fontId="27" fillId="0" borderId="0"/>
    <xf numFmtId="0" fontId="35" fillId="0" borderId="0"/>
    <xf numFmtId="0" fontId="37" fillId="0" borderId="0"/>
    <xf numFmtId="0" fontId="35" fillId="0" borderId="0"/>
    <xf numFmtId="0" fontId="37" fillId="0" borderId="0"/>
    <xf numFmtId="0" fontId="37" fillId="0" borderId="0"/>
    <xf numFmtId="0" fontId="35" fillId="0" borderId="0"/>
    <xf numFmtId="0" fontId="35" fillId="0" borderId="0"/>
    <xf numFmtId="0" fontId="37" fillId="0" borderId="0"/>
    <xf numFmtId="0" fontId="37" fillId="0" borderId="0"/>
    <xf numFmtId="0" fontId="35" fillId="0" borderId="0"/>
    <xf numFmtId="0" fontId="35" fillId="0" borderId="0"/>
    <xf numFmtId="0" fontId="74" fillId="0" borderId="0"/>
    <xf numFmtId="0" fontId="27" fillId="0" borderId="0"/>
    <xf numFmtId="0" fontId="27" fillId="0" borderId="0"/>
    <xf numFmtId="0" fontId="27" fillId="0" borderId="0"/>
    <xf numFmtId="0" fontId="27" fillId="0" borderId="0"/>
    <xf numFmtId="0" fontId="27"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27" fillId="0" borderId="0"/>
    <xf numFmtId="0" fontId="27" fillId="0" borderId="0"/>
    <xf numFmtId="0" fontId="4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 fontId="67" fillId="0" borderId="0">
      <alignment horizontal="justify" vertical="justify"/>
    </xf>
    <xf numFmtId="4" fontId="67" fillId="0" borderId="0">
      <alignment horizontal="justify" vertical="justify"/>
    </xf>
    <xf numFmtId="4" fontId="67" fillId="0" borderId="0">
      <alignment horizontal="justify" vertical="justify"/>
    </xf>
    <xf numFmtId="4" fontId="67" fillId="0" borderId="0">
      <alignment horizontal="justify"/>
    </xf>
    <xf numFmtId="4" fontId="67" fillId="0" borderId="0">
      <alignment horizontal="justify"/>
    </xf>
    <xf numFmtId="0" fontId="7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 fillId="0" borderId="0"/>
    <xf numFmtId="0" fontId="35" fillId="0" borderId="0"/>
    <xf numFmtId="0" fontId="35" fillId="0" borderId="0"/>
    <xf numFmtId="0" fontId="35" fillId="0" borderId="0"/>
    <xf numFmtId="0" fontId="3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35" fillId="0" borderId="0"/>
    <xf numFmtId="0" fontId="35" fillId="0" borderId="0"/>
    <xf numFmtId="0" fontId="35" fillId="0" borderId="0"/>
    <xf numFmtId="0" fontId="35" fillId="0" borderId="0"/>
    <xf numFmtId="0" fontId="4" fillId="0" borderId="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55" borderId="10" applyNumberFormat="0" applyFont="0" applyAlignment="0" applyProtection="0"/>
    <xf numFmtId="0" fontId="72"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72"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72"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27" fillId="11" borderId="11" applyNumberFormat="0" applyFont="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7" fillId="0" borderId="0"/>
    <xf numFmtId="0" fontId="77" fillId="0" borderId="0" applyAlignment="0">
      <alignment horizontal="left"/>
    </xf>
    <xf numFmtId="0" fontId="27" fillId="0" borderId="0"/>
    <xf numFmtId="0" fontId="76" fillId="0" borderId="0"/>
    <xf numFmtId="0" fontId="35" fillId="0" borderId="0"/>
    <xf numFmtId="0" fontId="27" fillId="0" borderId="0"/>
    <xf numFmtId="0" fontId="76" fillId="0" borderId="0"/>
    <xf numFmtId="0" fontId="27" fillId="0" borderId="0" applyNumberFormat="0" applyFont="0" applyFill="0" applyAlignment="0" applyProtection="0"/>
    <xf numFmtId="0" fontId="76" fillId="0" borderId="0"/>
    <xf numFmtId="0" fontId="76" fillId="0" borderId="0"/>
    <xf numFmtId="0" fontId="27" fillId="0" borderId="0"/>
    <xf numFmtId="0" fontId="27" fillId="0" borderId="0"/>
    <xf numFmtId="0" fontId="27" fillId="0" borderId="0"/>
    <xf numFmtId="0" fontId="78" fillId="0" borderId="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0" fontId="55" fillId="45" borderId="21" applyNumberFormat="0" applyAlignment="0" applyProtection="0"/>
    <xf numFmtId="10" fontId="27" fillId="0" borderId="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5" fillId="0" borderId="0" applyFill="0" applyBorder="0" applyAlignment="0" applyProtection="0"/>
    <xf numFmtId="9" fontId="25" fillId="0" borderId="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60" fillId="0" borderId="22" applyNumberFormat="0" applyFill="0" applyAlignment="0" applyProtection="0"/>
    <xf numFmtId="0" fontId="60" fillId="0" borderId="22"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34" fillId="56" borderId="14" applyNumberFormat="0" applyAlignment="0" applyProtection="0"/>
    <xf numFmtId="0" fontId="34" fillId="47" borderId="14" applyNumberFormat="0" applyAlignment="0" applyProtection="0"/>
    <xf numFmtId="185" fontId="80" fillId="13" borderId="27" applyNumberFormat="0" applyFont="0" applyAlignment="0" applyProtection="0">
      <alignment horizontal="center" vertical="top"/>
    </xf>
    <xf numFmtId="185" fontId="81" fillId="13" borderId="27" applyNumberFormat="0" applyFont="0" applyAlignment="0" applyProtection="0">
      <alignment horizontal="center" vertical="top"/>
    </xf>
    <xf numFmtId="185" fontId="81" fillId="13" borderId="27" applyNumberFormat="0" applyFont="0" applyAlignment="0" applyProtection="0">
      <alignment horizontal="center" vertical="top"/>
    </xf>
    <xf numFmtId="185" fontId="81" fillId="13" borderId="27" applyNumberFormat="0" applyFont="0" applyAlignment="0" applyProtection="0">
      <alignment horizontal="center" vertical="top"/>
    </xf>
    <xf numFmtId="185" fontId="80" fillId="13" borderId="27" applyNumberFormat="0" applyFont="0" applyAlignment="0" applyProtection="0">
      <alignment horizontal="center" vertical="top"/>
    </xf>
    <xf numFmtId="185" fontId="80" fillId="13" borderId="27" applyNumberFormat="0" applyFont="0" applyAlignment="0" applyProtection="0">
      <alignment horizontal="center" vertical="top"/>
    </xf>
    <xf numFmtId="0" fontId="27" fillId="0" borderId="0"/>
    <xf numFmtId="0" fontId="21" fillId="0" borderId="0"/>
    <xf numFmtId="0" fontId="24" fillId="0" borderId="0"/>
    <xf numFmtId="0" fontId="23" fillId="0" borderId="0"/>
    <xf numFmtId="0" fontId="24" fillId="0" borderId="0"/>
    <xf numFmtId="0" fontId="24" fillId="0" borderId="0"/>
    <xf numFmtId="0" fontId="23" fillId="0" borderId="0"/>
    <xf numFmtId="0" fontId="27" fillId="0" borderId="0"/>
    <xf numFmtId="0" fontId="42" fillId="0" borderId="0" applyNumberFormat="0" applyFill="0" applyBorder="0" applyAlignment="0" applyProtection="0"/>
    <xf numFmtId="0" fontId="42"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2" fontId="27" fillId="0" borderId="0">
      <alignment horizontal="justify" vertical="top"/>
    </xf>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82" fillId="0" borderId="29" applyNumberFormat="0" applyFill="0" applyAlignment="0" applyProtection="0"/>
    <xf numFmtId="0" fontId="82" fillId="0" borderId="28" applyNumberFormat="0" applyFill="0" applyAlignment="0" applyProtection="0"/>
    <xf numFmtId="0" fontId="82" fillId="0" borderId="28" applyNumberFormat="0" applyFill="0" applyAlignment="0" applyProtection="0"/>
    <xf numFmtId="0" fontId="54" fillId="20" borderId="13" applyNumberFormat="0" applyAlignment="0" applyProtection="0"/>
    <xf numFmtId="0" fontId="54" fillId="13" borderId="13" applyNumberFormat="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186" fontId="27" fillId="0" borderId="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187" fontId="27" fillId="0" borderId="0" applyFill="0" applyBorder="0" applyAlignment="0" applyProtection="0"/>
    <xf numFmtId="188" fontId="27" fillId="0" borderId="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164" fontId="76" fillId="0" borderId="0" applyFont="0" applyFill="0" applyBorder="0" applyAlignment="0" applyProtection="0"/>
    <xf numFmtId="164" fontId="76" fillId="0" borderId="0" applyFont="0" applyFill="0" applyBorder="0" applyAlignment="0" applyProtection="0"/>
    <xf numFmtId="164" fontId="27" fillId="0" borderId="0" applyFont="0" applyFill="0" applyBorder="0" applyAlignment="0" applyProtection="0"/>
    <xf numFmtId="164" fontId="76" fillId="0" borderId="0" applyFont="0" applyFill="0" applyBorder="0" applyAlignment="0" applyProtection="0"/>
    <xf numFmtId="164" fontId="76" fillId="0" borderId="0" applyFont="0" applyFill="0" applyBorder="0" applyAlignment="0" applyProtection="0"/>
    <xf numFmtId="164" fontId="76" fillId="0" borderId="0" applyFont="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40" fontId="35" fillId="0" borderId="0" applyFont="0" applyFill="0" applyBorder="0" applyAlignment="0" applyProtection="0"/>
    <xf numFmtId="164" fontId="76" fillId="0" borderId="0" applyFont="0" applyFill="0" applyBorder="0" applyAlignment="0" applyProtection="0"/>
    <xf numFmtId="189" fontId="27" fillId="0" borderId="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73" fontId="27" fillId="0" borderId="0" applyFill="0" applyBorder="0" applyAlignment="0" applyProtection="0"/>
    <xf numFmtId="164" fontId="27" fillId="0" borderId="0" applyFont="0" applyFill="0" applyBorder="0" applyAlignment="0" applyProtection="0"/>
    <xf numFmtId="0" fontId="93" fillId="0" borderId="0"/>
    <xf numFmtId="0" fontId="22" fillId="0" borderId="0"/>
    <xf numFmtId="0" fontId="22" fillId="0" borderId="0"/>
    <xf numFmtId="0" fontId="2" fillId="0" borderId="0"/>
    <xf numFmtId="44" fontId="94" fillId="0" borderId="0" applyFont="0" applyFill="0" applyBorder="0" applyAlignment="0" applyProtection="0"/>
    <xf numFmtId="43" fontId="103" fillId="0" borderId="0" applyFont="0" applyFill="0" applyBorder="0" applyAlignment="0" applyProtection="0"/>
    <xf numFmtId="44" fontId="22" fillId="0" borderId="0" applyFont="0" applyFill="0" applyBorder="0" applyAlignment="0" applyProtection="0"/>
    <xf numFmtId="0" fontId="22" fillId="0" borderId="0"/>
  </cellStyleXfs>
  <cellXfs count="498">
    <xf numFmtId="0" fontId="0" fillId="0" borderId="0" xfId="0"/>
    <xf numFmtId="0" fontId="5" fillId="0" borderId="0" xfId="3" applyFont="1" applyAlignment="1">
      <alignment vertical="center"/>
    </xf>
    <xf numFmtId="0" fontId="5" fillId="0" borderId="0" xfId="3" applyFont="1" applyAlignment="1">
      <alignment horizontal="center"/>
    </xf>
    <xf numFmtId="168" fontId="6" fillId="0" borderId="0" xfId="3" applyNumberFormat="1" applyFont="1" applyAlignment="1">
      <alignment horizontal="center"/>
    </xf>
    <xf numFmtId="0" fontId="6" fillId="0" borderId="0" xfId="3" applyFont="1" applyAlignment="1">
      <alignment horizontal="justify"/>
    </xf>
    <xf numFmtId="0" fontId="5" fillId="0" borderId="0" xfId="3" applyFont="1"/>
    <xf numFmtId="168" fontId="7" fillId="0" borderId="1" xfId="0" applyNumberFormat="1" applyFont="1" applyBorder="1" applyAlignment="1">
      <alignment horizontal="center" vertical="center"/>
    </xf>
    <xf numFmtId="0" fontId="7" fillId="0" borderId="1" xfId="0" applyFont="1" applyBorder="1" applyAlignment="1">
      <alignment horizontal="justify" vertical="center" wrapText="1"/>
    </xf>
    <xf numFmtId="168" fontId="6" fillId="0" borderId="2" xfId="3" applyNumberFormat="1" applyFont="1" applyBorder="1" applyAlignment="1">
      <alignment horizontal="center" vertical="center"/>
    </xf>
    <xf numFmtId="0" fontId="6" fillId="0" borderId="2" xfId="3" applyFont="1" applyBorder="1" applyAlignment="1">
      <alignment horizontal="justify" vertical="center" wrapText="1"/>
    </xf>
    <xf numFmtId="168" fontId="6" fillId="0" borderId="3" xfId="3" applyNumberFormat="1" applyFont="1" applyBorder="1" applyAlignment="1">
      <alignment horizontal="center" vertical="center"/>
    </xf>
    <xf numFmtId="0" fontId="6" fillId="0" borderId="3" xfId="3" applyFont="1" applyBorder="1" applyAlignment="1">
      <alignment horizontal="justify" vertical="center" wrapText="1"/>
    </xf>
    <xf numFmtId="168" fontId="7" fillId="0" borderId="4" xfId="0" applyNumberFormat="1" applyFont="1" applyBorder="1" applyAlignment="1">
      <alignment horizontal="center" vertical="center"/>
    </xf>
    <xf numFmtId="0" fontId="7" fillId="0" borderId="4" xfId="0" applyFont="1" applyBorder="1" applyAlignment="1">
      <alignment horizontal="justify" vertical="center" wrapText="1"/>
    </xf>
    <xf numFmtId="0" fontId="5" fillId="0" borderId="0" xfId="0" applyFont="1" applyAlignment="1">
      <alignment horizontal="justify"/>
    </xf>
    <xf numFmtId="0" fontId="5" fillId="0" borderId="0" xfId="0" applyFont="1" applyAlignment="1">
      <alignment horizontal="center"/>
    </xf>
    <xf numFmtId="0" fontId="5" fillId="0" borderId="3" xfId="0" applyFont="1" applyBorder="1" applyAlignment="1">
      <alignment horizontal="justify" vertical="top" wrapText="1"/>
    </xf>
    <xf numFmtId="49" fontId="11" fillId="0" borderId="1" xfId="0" applyNumberFormat="1" applyFont="1" applyBorder="1" applyAlignment="1">
      <alignment horizontal="center"/>
    </xf>
    <xf numFmtId="0" fontId="11" fillId="0" borderId="1" xfId="0" applyFont="1" applyBorder="1" applyAlignment="1">
      <alignment horizontal="justify" wrapText="1"/>
    </xf>
    <xf numFmtId="0" fontId="8" fillId="0" borderId="1" xfId="3" applyFont="1" applyBorder="1" applyAlignment="1">
      <alignment horizontal="center" wrapText="1"/>
    </xf>
    <xf numFmtId="4" fontId="8" fillId="0" borderId="1" xfId="3" applyNumberFormat="1" applyFont="1" applyBorder="1" applyAlignment="1">
      <alignment horizontal="center" wrapText="1"/>
    </xf>
    <xf numFmtId="0" fontId="5" fillId="0" borderId="2" xfId="3" applyFont="1" applyBorder="1" applyAlignment="1">
      <alignment horizontal="justify" vertical="top" wrapText="1"/>
    </xf>
    <xf numFmtId="0" fontId="5" fillId="0" borderId="2" xfId="3" applyFont="1" applyBorder="1" applyAlignment="1">
      <alignment horizontal="center" shrinkToFit="1"/>
    </xf>
    <xf numFmtId="0" fontId="5" fillId="0" borderId="3" xfId="3" applyFont="1" applyBorder="1" applyAlignment="1">
      <alignment horizontal="center" shrinkToFit="1"/>
    </xf>
    <xf numFmtId="0" fontId="5" fillId="0" borderId="7" xfId="0" applyFont="1" applyBorder="1" applyAlignment="1">
      <alignment horizontal="justify"/>
    </xf>
    <xf numFmtId="0" fontId="8" fillId="0" borderId="0" xfId="0" applyFont="1"/>
    <xf numFmtId="0" fontId="5" fillId="0" borderId="0" xfId="0" applyFont="1"/>
    <xf numFmtId="0" fontId="12" fillId="0" borderId="0" xfId="0" applyFont="1" applyAlignment="1">
      <alignment horizontal="justify"/>
    </xf>
    <xf numFmtId="49" fontId="0" fillId="0" borderId="0" xfId="0" applyNumberFormat="1" applyAlignment="1">
      <alignment horizontal="left"/>
    </xf>
    <xf numFmtId="4" fontId="0" fillId="0" borderId="0" xfId="0" applyNumberFormat="1" applyAlignment="1">
      <alignment horizontal="left"/>
    </xf>
    <xf numFmtId="0" fontId="0" fillId="0" borderId="0" xfId="0" applyAlignment="1">
      <alignment horizontal="justify"/>
    </xf>
    <xf numFmtId="0" fontId="8" fillId="0" borderId="1" xfId="0" applyFont="1" applyBorder="1" applyAlignment="1">
      <alignment horizontal="center" wrapText="1"/>
    </xf>
    <xf numFmtId="4" fontId="8" fillId="0" borderId="1" xfId="0" applyNumberFormat="1" applyFont="1" applyBorder="1" applyAlignment="1">
      <alignment horizontal="center" wrapText="1"/>
    </xf>
    <xf numFmtId="0" fontId="5" fillId="0" borderId="2" xfId="0" applyFont="1" applyBorder="1" applyAlignment="1">
      <alignment horizontal="center" shrinkToFit="1"/>
    </xf>
    <xf numFmtId="2" fontId="5" fillId="0" borderId="2" xfId="0" applyNumberFormat="1" applyFont="1" applyBorder="1" applyAlignment="1">
      <alignment horizontal="center"/>
    </xf>
    <xf numFmtId="0" fontId="5" fillId="0" borderId="6" xfId="0" applyFont="1" applyBorder="1" applyAlignment="1">
      <alignment horizontal="justify" vertical="top" wrapText="1"/>
    </xf>
    <xf numFmtId="0" fontId="5" fillId="0" borderId="3" xfId="0" applyFont="1" applyBorder="1" applyAlignment="1">
      <alignment horizontal="center" shrinkToFit="1"/>
    </xf>
    <xf numFmtId="2" fontId="5" fillId="0" borderId="3" xfId="0" applyNumberFormat="1" applyFont="1" applyBorder="1" applyAlignment="1">
      <alignment horizontal="center"/>
    </xf>
    <xf numFmtId="0" fontId="5" fillId="0" borderId="5" xfId="0" applyFont="1" applyBorder="1" applyAlignment="1">
      <alignment horizontal="center"/>
    </xf>
    <xf numFmtId="2" fontId="5" fillId="0" borderId="5" xfId="0" applyNumberFormat="1" applyFont="1" applyBorder="1" applyAlignment="1">
      <alignment horizontal="center"/>
    </xf>
    <xf numFmtId="0" fontId="11" fillId="0" borderId="4" xfId="0" applyFont="1" applyBorder="1" applyAlignment="1">
      <alignment horizontal="center" vertical="top"/>
    </xf>
    <xf numFmtId="0" fontId="11" fillId="0" borderId="4" xfId="0" applyFont="1" applyBorder="1" applyAlignment="1">
      <alignment horizontal="justify" vertical="top" wrapText="1"/>
    </xf>
    <xf numFmtId="0" fontId="11" fillId="0" borderId="4" xfId="0" applyFont="1" applyBorder="1" applyAlignment="1">
      <alignment horizontal="center" shrinkToFit="1"/>
    </xf>
    <xf numFmtId="49" fontId="11" fillId="0" borderId="4" xfId="0" applyNumberFormat="1" applyFont="1" applyBorder="1" applyAlignment="1">
      <alignment horizontal="center"/>
    </xf>
    <xf numFmtId="49" fontId="13" fillId="0" borderId="0" xfId="0" applyNumberFormat="1" applyFont="1" applyAlignment="1">
      <alignment horizontal="center" vertical="top"/>
    </xf>
    <xf numFmtId="0" fontId="13" fillId="0" borderId="0" xfId="0" applyFont="1"/>
    <xf numFmtId="4" fontId="13" fillId="0" borderId="0" xfId="0" applyNumberFormat="1" applyFont="1" applyAlignment="1">
      <alignment horizontal="right"/>
    </xf>
    <xf numFmtId="0" fontId="0" fillId="0" borderId="0" xfId="0" applyAlignment="1">
      <alignment horizontal="left"/>
    </xf>
    <xf numFmtId="0" fontId="0" fillId="0" borderId="0" xfId="0" applyAlignment="1">
      <alignment horizontal="left" indent="3"/>
    </xf>
    <xf numFmtId="165" fontId="5" fillId="0" borderId="3" xfId="1" applyNumberFormat="1" applyFont="1" applyBorder="1" applyAlignment="1">
      <alignment horizontal="center" vertical="top"/>
    </xf>
    <xf numFmtId="0" fontId="5" fillId="0" borderId="5" xfId="3" applyFont="1" applyBorder="1" applyAlignment="1">
      <alignment horizontal="center" shrinkToFit="1"/>
    </xf>
    <xf numFmtId="49" fontId="11" fillId="0" borderId="4" xfId="1" applyNumberFormat="1" applyFont="1" applyBorder="1" applyAlignment="1">
      <alignment horizontal="center" vertical="top"/>
    </xf>
    <xf numFmtId="0" fontId="11" fillId="0" borderId="4" xfId="1" applyFont="1" applyBorder="1" applyAlignment="1">
      <alignment horizontal="justify" vertical="top" wrapText="1"/>
    </xf>
    <xf numFmtId="0" fontId="11" fillId="0" borderId="4" xfId="1" applyFont="1" applyBorder="1" applyAlignment="1">
      <alignment horizontal="center" shrinkToFit="1"/>
    </xf>
    <xf numFmtId="2" fontId="5" fillId="0" borderId="0" xfId="3" applyNumberFormat="1" applyFont="1"/>
    <xf numFmtId="0" fontId="14" fillId="0" borderId="0" xfId="0" applyFont="1"/>
    <xf numFmtId="169" fontId="5" fillId="0" borderId="2" xfId="3" applyNumberFormat="1" applyFont="1" applyBorder="1" applyAlignment="1">
      <alignment horizontal="center" vertical="top"/>
    </xf>
    <xf numFmtId="2" fontId="5" fillId="0" borderId="2" xfId="3" applyNumberFormat="1" applyFont="1" applyBorder="1" applyAlignment="1">
      <alignment horizontal="center"/>
    </xf>
    <xf numFmtId="0" fontId="5" fillId="0" borderId="8" xfId="3" applyFont="1" applyBorder="1" applyAlignment="1">
      <alignment horizontal="justify" vertical="top" wrapText="1"/>
    </xf>
    <xf numFmtId="2" fontId="5" fillId="0" borderId="5" xfId="3" applyNumberFormat="1" applyFont="1" applyBorder="1" applyAlignment="1">
      <alignment horizontal="center"/>
    </xf>
    <xf numFmtId="0" fontId="5" fillId="0" borderId="9" xfId="3" applyFont="1" applyBorder="1" applyAlignment="1">
      <alignment horizontal="justify" vertical="top" wrapText="1"/>
    </xf>
    <xf numFmtId="0" fontId="5" fillId="0" borderId="9" xfId="3" applyFont="1" applyBorder="1" applyAlignment="1">
      <alignment horizontal="center" shrinkToFit="1"/>
    </xf>
    <xf numFmtId="2" fontId="5" fillId="0" borderId="9" xfId="3" applyNumberFormat="1" applyFont="1" applyBorder="1" applyAlignment="1">
      <alignment horizontal="center"/>
    </xf>
    <xf numFmtId="0" fontId="11" fillId="0" borderId="4" xfId="3" applyFont="1" applyBorder="1" applyAlignment="1">
      <alignment horizontal="center" vertical="top"/>
    </xf>
    <xf numFmtId="0" fontId="11" fillId="0" borderId="4" xfId="3" applyFont="1" applyBorder="1" applyAlignment="1">
      <alignment horizontal="left" vertical="top" wrapText="1"/>
    </xf>
    <xf numFmtId="0" fontId="11" fillId="0" borderId="4" xfId="3" applyFont="1" applyBorder="1" applyAlignment="1">
      <alignment horizontal="center" shrinkToFit="1"/>
    </xf>
    <xf numFmtId="49" fontId="11" fillId="0" borderId="4" xfId="3" applyNumberFormat="1" applyFont="1" applyBorder="1" applyAlignment="1">
      <alignment horizontal="center"/>
    </xf>
    <xf numFmtId="0" fontId="17" fillId="0" borderId="0" xfId="0" applyFont="1" applyAlignment="1">
      <alignment wrapText="1"/>
    </xf>
    <xf numFmtId="166" fontId="5" fillId="0" borderId="3" xfId="0" applyNumberFormat="1" applyFont="1" applyBorder="1" applyAlignment="1">
      <alignment horizontal="center" vertical="top"/>
    </xf>
    <xf numFmtId="0" fontId="18" fillId="0" borderId="0" xfId="0" applyFont="1" applyAlignment="1">
      <alignment horizontal="left"/>
    </xf>
    <xf numFmtId="49" fontId="13" fillId="0" borderId="0" xfId="0" applyNumberFormat="1" applyFont="1" applyAlignment="1">
      <alignment wrapText="1"/>
    </xf>
    <xf numFmtId="0" fontId="13" fillId="0" borderId="0" xfId="0" applyFont="1" applyAlignment="1">
      <alignment wrapText="1"/>
    </xf>
    <xf numFmtId="4" fontId="13" fillId="0" borderId="0" xfId="0" applyNumberFormat="1" applyFont="1" applyAlignment="1">
      <alignment horizontal="right" wrapText="1"/>
    </xf>
    <xf numFmtId="166" fontId="5" fillId="0" borderId="2" xfId="0" applyNumberFormat="1" applyFont="1" applyBorder="1" applyAlignment="1">
      <alignment horizontal="center" vertical="top"/>
    </xf>
    <xf numFmtId="0" fontId="5" fillId="0" borderId="2" xfId="1" applyFont="1" applyBorder="1" applyAlignment="1">
      <alignment horizontal="justify" vertical="top" wrapText="1"/>
    </xf>
    <xf numFmtId="0" fontId="5" fillId="0" borderId="3" xfId="1" applyFont="1" applyBorder="1" applyAlignment="1">
      <alignment horizontal="justify" vertical="top" wrapText="1"/>
    </xf>
    <xf numFmtId="0" fontId="6" fillId="0" borderId="0" xfId="3" applyFont="1"/>
    <xf numFmtId="49" fontId="83" fillId="0" borderId="0" xfId="0" applyNumberFormat="1" applyFont="1" applyAlignment="1">
      <alignment horizontal="justify" vertical="center" wrapText="1"/>
    </xf>
    <xf numFmtId="49" fontId="83" fillId="0" borderId="0" xfId="0" applyNumberFormat="1" applyFont="1" applyAlignment="1" applyProtection="1">
      <alignment horizontal="justify" vertical="center" wrapText="1"/>
      <protection locked="0"/>
    </xf>
    <xf numFmtId="0" fontId="27" fillId="0" borderId="0" xfId="0" applyFont="1" applyAlignment="1">
      <alignment horizontal="left"/>
    </xf>
    <xf numFmtId="49" fontId="27" fillId="0" borderId="0" xfId="0" applyNumberFormat="1" applyFont="1" applyAlignment="1">
      <alignment horizontal="left"/>
    </xf>
    <xf numFmtId="4" fontId="27" fillId="0" borderId="0" xfId="0" applyNumberFormat="1" applyFont="1" applyAlignment="1">
      <alignment horizontal="left"/>
    </xf>
    <xf numFmtId="0" fontId="27" fillId="0" borderId="0" xfId="0" applyFont="1" applyAlignment="1">
      <alignment horizontal="justify" vertical="center" wrapText="1"/>
    </xf>
    <xf numFmtId="0" fontId="5" fillId="0" borderId="1" xfId="1" applyFont="1" applyBorder="1" applyAlignment="1">
      <alignment horizontal="center" wrapText="1"/>
    </xf>
    <xf numFmtId="4" fontId="5" fillId="0" borderId="1" xfId="1" applyNumberFormat="1" applyFont="1" applyBorder="1" applyAlignment="1">
      <alignment horizontal="center" wrapText="1"/>
    </xf>
    <xf numFmtId="4" fontId="0" fillId="0" borderId="0" xfId="0" applyNumberFormat="1" applyAlignment="1">
      <alignment horizontal="left" vertical="top"/>
    </xf>
    <xf numFmtId="0" fontId="0" fillId="0" borderId="0" xfId="0" applyAlignment="1">
      <alignment horizontal="left" vertical="top" wrapText="1"/>
    </xf>
    <xf numFmtId="0" fontId="14" fillId="0" borderId="0" xfId="0" applyFont="1" applyAlignment="1">
      <alignment horizontal="left" vertical="top" wrapText="1"/>
    </xf>
    <xf numFmtId="0" fontId="15" fillId="0" borderId="0" xfId="0" applyFont="1" applyAlignment="1">
      <alignment horizontal="left" vertical="top"/>
    </xf>
    <xf numFmtId="0" fontId="0" fillId="0" borderId="0" xfId="0" applyAlignment="1">
      <alignment horizontal="left" vertical="top"/>
    </xf>
    <xf numFmtId="0" fontId="86" fillId="0" borderId="1" xfId="0" applyFont="1" applyBorder="1" applyAlignment="1">
      <alignment horizontal="left" wrapText="1"/>
    </xf>
    <xf numFmtId="0" fontId="5" fillId="0" borderId="1" xfId="0" applyFont="1" applyBorder="1" applyAlignment="1">
      <alignment horizontal="center" wrapText="1" shrinkToFit="1"/>
    </xf>
    <xf numFmtId="4" fontId="5" fillId="0" borderId="1" xfId="0" applyNumberFormat="1" applyFont="1" applyBorder="1" applyAlignment="1">
      <alignment horizontal="center" wrapText="1" shrinkToFit="1"/>
    </xf>
    <xf numFmtId="0" fontId="87" fillId="0" borderId="2" xfId="0" applyFont="1" applyBorder="1" applyAlignment="1">
      <alignment horizontal="left" vertical="top" wrapText="1"/>
    </xf>
    <xf numFmtId="0" fontId="87" fillId="0" borderId="3" xfId="0" applyFont="1" applyBorder="1" applyAlignment="1">
      <alignment horizontal="left" vertical="top" wrapText="1"/>
    </xf>
    <xf numFmtId="0" fontId="86" fillId="0" borderId="4" xfId="0" applyFont="1" applyBorder="1" applyAlignment="1">
      <alignment horizontal="left" vertical="top" wrapText="1"/>
    </xf>
    <xf numFmtId="0" fontId="12" fillId="0" borderId="0" xfId="0" applyFont="1" applyAlignment="1">
      <alignment horizontal="left" vertical="top"/>
    </xf>
    <xf numFmtId="49" fontId="0" fillId="0" borderId="0" xfId="0" applyNumberFormat="1" applyAlignment="1">
      <alignment horizontal="left" vertical="top"/>
    </xf>
    <xf numFmtId="49" fontId="88" fillId="0" borderId="1" xfId="0" applyNumberFormat="1" applyFont="1" applyBorder="1" applyAlignment="1">
      <alignment horizontal="center"/>
    </xf>
    <xf numFmtId="0" fontId="88" fillId="0" borderId="1" xfId="0" applyFont="1" applyBorder="1" applyAlignment="1">
      <alignment horizontal="left" wrapText="1"/>
    </xf>
    <xf numFmtId="0" fontId="89" fillId="0" borderId="1" xfId="0" applyFont="1" applyBorder="1" applyAlignment="1">
      <alignment horizontal="center" wrapText="1"/>
    </xf>
    <xf numFmtId="4" fontId="89" fillId="0" borderId="1" xfId="0" applyNumberFormat="1" applyFont="1" applyBorder="1" applyAlignment="1">
      <alignment horizontal="center" wrapText="1"/>
    </xf>
    <xf numFmtId="167" fontId="85" fillId="0" borderId="2" xfId="0" applyNumberFormat="1" applyFont="1" applyBorder="1" applyAlignment="1">
      <alignment horizontal="center" vertical="top"/>
    </xf>
    <xf numFmtId="0" fontId="85" fillId="0" borderId="8" xfId="0" applyFont="1" applyBorder="1" applyAlignment="1">
      <alignment horizontal="justify" vertical="top" wrapText="1"/>
    </xf>
    <xf numFmtId="0" fontId="85" fillId="0" borderId="2" xfId="0" applyFont="1" applyBorder="1" applyAlignment="1">
      <alignment horizontal="center" shrinkToFit="1"/>
    </xf>
    <xf numFmtId="2" fontId="85" fillId="0" borderId="2" xfId="0" applyNumberFormat="1" applyFont="1" applyBorder="1" applyAlignment="1">
      <alignment horizontal="center"/>
    </xf>
    <xf numFmtId="167" fontId="85" fillId="0" borderId="0" xfId="0" applyNumberFormat="1" applyFont="1" applyAlignment="1">
      <alignment horizontal="center" vertical="top"/>
    </xf>
    <xf numFmtId="0" fontId="85" fillId="0" borderId="0" xfId="0" applyFont="1" applyAlignment="1">
      <alignment horizontal="justify" vertical="top" wrapText="1"/>
    </xf>
    <xf numFmtId="0" fontId="85" fillId="0" borderId="0" xfId="0" applyFont="1" applyAlignment="1">
      <alignment horizontal="center" shrinkToFit="1"/>
    </xf>
    <xf numFmtId="2" fontId="85" fillId="0" borderId="0" xfId="0" applyNumberFormat="1" applyFont="1" applyAlignment="1">
      <alignment horizontal="center"/>
    </xf>
    <xf numFmtId="167" fontId="85" fillId="0" borderId="3" xfId="0" applyNumberFormat="1" applyFont="1" applyBorder="1" applyAlignment="1">
      <alignment horizontal="center" vertical="top"/>
    </xf>
    <xf numFmtId="0" fontId="85" fillId="0" borderId="6" xfId="0" applyFont="1" applyBorder="1" applyAlignment="1">
      <alignment horizontal="justify" vertical="top" wrapText="1"/>
    </xf>
    <xf numFmtId="0" fontId="85" fillId="0" borderId="3" xfId="0" applyFont="1" applyBorder="1" applyAlignment="1">
      <alignment horizontal="center" shrinkToFit="1"/>
    </xf>
    <xf numFmtId="2" fontId="85" fillId="0" borderId="3" xfId="0" applyNumberFormat="1" applyFont="1" applyBorder="1" applyAlignment="1">
      <alignment horizontal="center"/>
    </xf>
    <xf numFmtId="166" fontId="85" fillId="0" borderId="3" xfId="0" applyNumberFormat="1" applyFont="1" applyBorder="1" applyAlignment="1">
      <alignment horizontal="center" vertical="top"/>
    </xf>
    <xf numFmtId="0" fontId="3" fillId="0" borderId="3" xfId="0" applyFont="1" applyBorder="1" applyAlignment="1">
      <alignment horizontal="left" vertical="top" wrapText="1"/>
    </xf>
    <xf numFmtId="0" fontId="85" fillId="0" borderId="5" xfId="0" applyFont="1" applyBorder="1" applyAlignment="1">
      <alignment horizontal="justify" vertical="top" wrapText="1"/>
    </xf>
    <xf numFmtId="0" fontId="85" fillId="0" borderId="5" xfId="0" applyFont="1" applyBorder="1" applyAlignment="1">
      <alignment horizontal="center" shrinkToFit="1"/>
    </xf>
    <xf numFmtId="2" fontId="85" fillId="0" borderId="5" xfId="0" applyNumberFormat="1" applyFont="1" applyBorder="1" applyAlignment="1">
      <alignment horizontal="center"/>
    </xf>
    <xf numFmtId="0" fontId="88" fillId="0" borderId="4" xfId="0" applyFont="1" applyBorder="1" applyAlignment="1">
      <alignment horizontal="center" vertical="top"/>
    </xf>
    <xf numFmtId="0" fontId="88" fillId="0" borderId="4" xfId="0" applyFont="1" applyBorder="1" applyAlignment="1">
      <alignment horizontal="justify" vertical="top" wrapText="1"/>
    </xf>
    <xf numFmtId="0" fontId="88" fillId="0" borderId="4" xfId="0" applyFont="1" applyBorder="1" applyAlignment="1">
      <alignment horizontal="center" shrinkToFit="1"/>
    </xf>
    <xf numFmtId="49" fontId="88" fillId="0" borderId="4" xfId="0" applyNumberFormat="1" applyFont="1" applyBorder="1" applyAlignment="1">
      <alignment horizontal="center"/>
    </xf>
    <xf numFmtId="191" fontId="5" fillId="0" borderId="2" xfId="1" applyNumberFormat="1" applyFont="1" applyBorder="1" applyAlignment="1">
      <alignment horizontal="center" vertical="top"/>
    </xf>
    <xf numFmtId="169" fontId="5" fillId="0" borderId="2" xfId="0" applyNumberFormat="1" applyFont="1" applyBorder="1" applyAlignment="1">
      <alignment horizontal="center" vertical="top"/>
    </xf>
    <xf numFmtId="0" fontId="27" fillId="0" borderId="0" xfId="1259"/>
    <xf numFmtId="2" fontId="90" fillId="0" borderId="0" xfId="8" applyNumberFormat="1" applyFont="1" applyAlignment="1">
      <alignment horizontal="right"/>
    </xf>
    <xf numFmtId="2" fontId="90" fillId="0" borderId="0" xfId="8" applyNumberFormat="1" applyFont="1"/>
    <xf numFmtId="2" fontId="27" fillId="0" borderId="0" xfId="8" applyNumberFormat="1" applyFont="1" applyAlignment="1">
      <alignment horizontal="left" vertical="top"/>
    </xf>
    <xf numFmtId="2" fontId="27" fillId="0" borderId="0" xfId="8" applyNumberFormat="1" applyFont="1" applyAlignment="1">
      <alignment horizontal="right" vertical="top"/>
    </xf>
    <xf numFmtId="2" fontId="90" fillId="0" borderId="0" xfId="8" applyNumberFormat="1" applyFont="1" applyAlignment="1">
      <alignment horizontal="right" vertical="top"/>
    </xf>
    <xf numFmtId="0" fontId="2" fillId="0" borderId="0" xfId="2463"/>
    <xf numFmtId="0" fontId="5" fillId="0" borderId="5" xfId="2463" applyFont="1" applyBorder="1" applyAlignment="1">
      <alignment horizontal="center"/>
    </xf>
    <xf numFmtId="0" fontId="5" fillId="0" borderId="5" xfId="2463" applyFont="1" applyBorder="1" applyAlignment="1">
      <alignment horizontal="justify" vertical="top" wrapText="1"/>
    </xf>
    <xf numFmtId="0" fontId="5" fillId="0" borderId="6" xfId="2463" applyFont="1" applyBorder="1" applyAlignment="1">
      <alignment horizontal="justify" vertical="top" wrapText="1"/>
    </xf>
    <xf numFmtId="169" fontId="5" fillId="0" borderId="2" xfId="2463" applyNumberFormat="1" applyFont="1" applyBorder="1" applyAlignment="1">
      <alignment horizontal="center" vertical="top"/>
    </xf>
    <xf numFmtId="0" fontId="5" fillId="0" borderId="3" xfId="2463" applyFont="1" applyBorder="1" applyAlignment="1">
      <alignment horizontal="justify" vertical="top" wrapText="1"/>
    </xf>
    <xf numFmtId="0" fontId="5" fillId="0" borderId="2" xfId="2463" applyFont="1" applyBorder="1" applyAlignment="1">
      <alignment horizontal="center" shrinkToFit="1"/>
    </xf>
    <xf numFmtId="0" fontId="5" fillId="0" borderId="1" xfId="2463" applyFont="1" applyBorder="1" applyAlignment="1">
      <alignment horizontal="center" wrapText="1"/>
    </xf>
    <xf numFmtId="0" fontId="11" fillId="0" borderId="1" xfId="2463" applyFont="1" applyBorder="1" applyAlignment="1">
      <alignment horizontal="justify" wrapText="1"/>
    </xf>
    <xf numFmtId="49" fontId="11" fillId="0" borderId="1" xfId="2463" applyNumberFormat="1" applyFont="1" applyBorder="1" applyAlignment="1">
      <alignment horizontal="center"/>
    </xf>
    <xf numFmtId="0" fontId="5" fillId="0" borderId="5" xfId="2463" applyFont="1" applyBorder="1" applyAlignment="1">
      <alignment horizontal="center" shrinkToFit="1"/>
    </xf>
    <xf numFmtId="170" fontId="5" fillId="0" borderId="5" xfId="2463" applyNumberFormat="1" applyFont="1" applyBorder="1" applyAlignment="1">
      <alignment horizontal="center" vertical="top"/>
    </xf>
    <xf numFmtId="0" fontId="5" fillId="0" borderId="2" xfId="2463" applyFont="1" applyBorder="1" applyAlignment="1">
      <alignment horizontal="justify" vertical="top" wrapText="1"/>
    </xf>
    <xf numFmtId="190" fontId="5" fillId="0" borderId="2" xfId="2463" applyNumberFormat="1" applyFont="1" applyBorder="1" applyAlignment="1">
      <alignment horizontal="center" vertical="top"/>
    </xf>
    <xf numFmtId="0" fontId="5" fillId="0" borderId="0" xfId="2463" applyFont="1"/>
    <xf numFmtId="0" fontId="88" fillId="0" borderId="4" xfId="2463" applyFont="1" applyBorder="1" applyAlignment="1">
      <alignment horizontal="center" shrinkToFit="1"/>
    </xf>
    <xf numFmtId="0" fontId="85" fillId="0" borderId="5" xfId="2463" applyFont="1" applyBorder="1" applyAlignment="1">
      <alignment horizontal="center" shrinkToFit="1"/>
    </xf>
    <xf numFmtId="0" fontId="85" fillId="0" borderId="5" xfId="2463" applyFont="1" applyBorder="1" applyAlignment="1">
      <alignment horizontal="justify" vertical="top" wrapText="1"/>
    </xf>
    <xf numFmtId="167" fontId="85" fillId="0" borderId="3" xfId="2463" applyNumberFormat="1" applyFont="1" applyBorder="1" applyAlignment="1">
      <alignment horizontal="center" vertical="top"/>
    </xf>
    <xf numFmtId="0" fontId="85" fillId="0" borderId="3" xfId="2463" applyFont="1" applyBorder="1" applyAlignment="1">
      <alignment horizontal="center" shrinkToFit="1"/>
    </xf>
    <xf numFmtId="0" fontId="85" fillId="0" borderId="6" xfId="2463" applyFont="1" applyBorder="1" applyAlignment="1">
      <alignment horizontal="justify" vertical="top" wrapText="1"/>
    </xf>
    <xf numFmtId="0" fontId="22" fillId="0" borderId="0" xfId="2463" applyFont="1"/>
    <xf numFmtId="0" fontId="85" fillId="0" borderId="0" xfId="2463" applyFont="1" applyAlignment="1">
      <alignment horizontal="center" shrinkToFit="1"/>
    </xf>
    <xf numFmtId="0" fontId="85" fillId="0" borderId="0" xfId="2463" applyFont="1" applyAlignment="1">
      <alignment horizontal="justify" vertical="top" wrapText="1"/>
    </xf>
    <xf numFmtId="0" fontId="85" fillId="0" borderId="0" xfId="2463" applyFont="1" applyAlignment="1">
      <alignment horizontal="center" vertical="top" wrapText="1"/>
    </xf>
    <xf numFmtId="4" fontId="85" fillId="0" borderId="0" xfId="2463" applyNumberFormat="1" applyFont="1"/>
    <xf numFmtId="167" fontId="85" fillId="0" borderId="2" xfId="2463" applyNumberFormat="1" applyFont="1" applyBorder="1" applyAlignment="1">
      <alignment horizontal="center" vertical="top"/>
    </xf>
    <xf numFmtId="0" fontId="85" fillId="0" borderId="2" xfId="2463" applyFont="1" applyBorder="1" applyAlignment="1">
      <alignment horizontal="center" shrinkToFit="1"/>
    </xf>
    <xf numFmtId="0" fontId="85" fillId="0" borderId="8" xfId="2463" applyFont="1" applyBorder="1" applyAlignment="1">
      <alignment horizontal="justify" vertical="top" wrapText="1"/>
    </xf>
    <xf numFmtId="0" fontId="85" fillId="0" borderId="1" xfId="2463" applyFont="1" applyBorder="1" applyAlignment="1">
      <alignment horizontal="center" wrapText="1"/>
    </xf>
    <xf numFmtId="0" fontId="88" fillId="0" borderId="1" xfId="2463" applyFont="1" applyBorder="1" applyAlignment="1">
      <alignment horizontal="left" wrapText="1"/>
    </xf>
    <xf numFmtId="49" fontId="88" fillId="0" borderId="1" xfId="2463" applyNumberFormat="1" applyFont="1" applyBorder="1" applyAlignment="1">
      <alignment horizontal="center"/>
    </xf>
    <xf numFmtId="2" fontId="5" fillId="0" borderId="3" xfId="1387" applyNumberFormat="1" applyFont="1" applyBorder="1" applyAlignment="1">
      <alignment horizontal="center"/>
    </xf>
    <xf numFmtId="0" fontId="5" fillId="0" borderId="3" xfId="1387" applyFont="1" applyBorder="1" applyAlignment="1">
      <alignment horizontal="center" shrinkToFit="1"/>
    </xf>
    <xf numFmtId="0" fontId="87" fillId="0" borderId="3" xfId="1387" applyFont="1" applyBorder="1" applyAlignment="1">
      <alignment horizontal="left" vertical="top" wrapText="1"/>
    </xf>
    <xf numFmtId="166" fontId="5" fillId="0" borderId="3" xfId="1387" applyNumberFormat="1" applyFont="1" applyBorder="1" applyAlignment="1">
      <alignment horizontal="center" vertical="top"/>
    </xf>
    <xf numFmtId="166" fontId="5" fillId="0" borderId="2" xfId="1387" applyNumberFormat="1" applyFont="1" applyBorder="1" applyAlignment="1">
      <alignment horizontal="center" vertical="top"/>
    </xf>
    <xf numFmtId="2" fontId="5" fillId="0" borderId="2" xfId="1387" applyNumberFormat="1" applyFont="1" applyBorder="1" applyAlignment="1">
      <alignment horizontal="center"/>
    </xf>
    <xf numFmtId="0" fontId="5" fillId="0" borderId="2" xfId="1387" applyFont="1" applyBorder="1" applyAlignment="1">
      <alignment horizontal="center" shrinkToFit="1"/>
    </xf>
    <xf numFmtId="0" fontId="87" fillId="0" borderId="2" xfId="1387" applyFont="1" applyBorder="1" applyAlignment="1">
      <alignment horizontal="left" vertical="top" wrapText="1"/>
    </xf>
    <xf numFmtId="0" fontId="5" fillId="0" borderId="1" xfId="1387" applyFont="1" applyBorder="1" applyAlignment="1">
      <alignment horizontal="center" wrapText="1" shrinkToFit="1"/>
    </xf>
    <xf numFmtId="4" fontId="5" fillId="0" borderId="1" xfId="1387" applyNumberFormat="1" applyFont="1" applyBorder="1" applyAlignment="1">
      <alignment horizontal="center" wrapText="1" shrinkToFit="1"/>
    </xf>
    <xf numFmtId="0" fontId="86" fillId="0" borderId="1" xfId="1387" applyFont="1" applyBorder="1" applyAlignment="1">
      <alignment horizontal="left" wrapText="1"/>
    </xf>
    <xf numFmtId="49" fontId="11" fillId="0" borderId="1" xfId="1387" applyNumberFormat="1" applyFont="1" applyBorder="1" applyAlignment="1">
      <alignment horizontal="center"/>
    </xf>
    <xf numFmtId="190" fontId="5" fillId="0" borderId="5" xfId="3" applyNumberFormat="1" applyFont="1" applyBorder="1" applyAlignment="1">
      <alignment horizontal="center" vertical="top"/>
    </xf>
    <xf numFmtId="170" fontId="5" fillId="0" borderId="2" xfId="1" applyNumberFormat="1" applyFont="1" applyBorder="1" applyAlignment="1">
      <alignment horizontal="center" vertical="top"/>
    </xf>
    <xf numFmtId="191" fontId="5" fillId="0" borderId="2" xfId="0" applyNumberFormat="1" applyFont="1" applyBorder="1" applyAlignment="1">
      <alignment horizontal="center" vertical="top"/>
    </xf>
    <xf numFmtId="44" fontId="5" fillId="0" borderId="2" xfId="2464" applyFont="1" applyBorder="1" applyAlignment="1">
      <alignment horizontal="center"/>
    </xf>
    <xf numFmtId="44" fontId="85" fillId="0" borderId="2" xfId="2464" applyFont="1" applyBorder="1" applyAlignment="1">
      <alignment horizontal="center"/>
    </xf>
    <xf numFmtId="44" fontId="85" fillId="0" borderId="0" xfId="2464" applyFont="1" applyAlignment="1">
      <alignment horizontal="center"/>
    </xf>
    <xf numFmtId="44" fontId="85" fillId="0" borderId="0" xfId="2464" applyFont="1"/>
    <xf numFmtId="44" fontId="85" fillId="0" borderId="3" xfId="2464" applyFont="1" applyBorder="1" applyAlignment="1">
      <alignment horizontal="center"/>
    </xf>
    <xf numFmtId="44" fontId="85" fillId="0" borderId="5" xfId="2464" applyFont="1" applyBorder="1" applyAlignment="1">
      <alignment horizontal="center"/>
    </xf>
    <xf numFmtId="44" fontId="88" fillId="0" borderId="4" xfId="2464" applyFont="1" applyBorder="1" applyAlignment="1">
      <alignment horizontal="center"/>
    </xf>
    <xf numFmtId="44" fontId="5" fillId="0" borderId="5" xfId="2464" applyFont="1" applyBorder="1" applyAlignment="1">
      <alignment horizontal="center"/>
    </xf>
    <xf numFmtId="44" fontId="5" fillId="0" borderId="1" xfId="2464" applyFont="1" applyBorder="1" applyAlignment="1">
      <alignment horizontal="center" wrapText="1"/>
    </xf>
    <xf numFmtId="44" fontId="5" fillId="0" borderId="3" xfId="2464" applyFont="1" applyBorder="1" applyAlignment="1">
      <alignment horizontal="center" wrapText="1"/>
    </xf>
    <xf numFmtId="44" fontId="5" fillId="0" borderId="3" xfId="2464" applyFont="1" applyBorder="1" applyAlignment="1">
      <alignment horizontal="center"/>
    </xf>
    <xf numFmtId="0" fontId="5" fillId="0" borderId="3" xfId="1" applyFont="1" applyBorder="1" applyAlignment="1">
      <alignment horizontal="center" shrinkToFit="1"/>
    </xf>
    <xf numFmtId="0" fontId="5" fillId="0" borderId="3" xfId="1" applyFont="1" applyBorder="1" applyAlignment="1">
      <alignment horizontal="center" wrapText="1"/>
    </xf>
    <xf numFmtId="0" fontId="88" fillId="0" borderId="4" xfId="2463" applyFont="1" applyBorder="1" applyAlignment="1">
      <alignment horizontal="center" vertical="center"/>
    </xf>
    <xf numFmtId="0" fontId="11" fillId="0" borderId="4" xfId="2463" applyFont="1" applyBorder="1" applyAlignment="1">
      <alignment horizontal="justify" vertical="center" wrapText="1"/>
    </xf>
    <xf numFmtId="0" fontId="11" fillId="0" borderId="4" xfId="1387" applyFont="1" applyBorder="1" applyAlignment="1">
      <alignment horizontal="center" vertical="center"/>
    </xf>
    <xf numFmtId="0" fontId="86" fillId="0" borderId="4" xfId="1387" applyFont="1" applyBorder="1" applyAlignment="1">
      <alignment horizontal="left" vertical="center" wrapText="1"/>
    </xf>
    <xf numFmtId="0" fontId="11" fillId="0" borderId="4" xfId="1387" applyFont="1" applyBorder="1" applyAlignment="1">
      <alignment horizontal="center" vertical="center" shrinkToFit="1"/>
    </xf>
    <xf numFmtId="49" fontId="11" fillId="0" borderId="4" xfId="1387" applyNumberFormat="1" applyFont="1" applyBorder="1" applyAlignment="1">
      <alignment horizontal="center" vertical="center"/>
    </xf>
    <xf numFmtId="44" fontId="11" fillId="0" borderId="4" xfId="2464" applyFont="1" applyBorder="1" applyAlignment="1">
      <alignment horizontal="center" vertical="center"/>
    </xf>
    <xf numFmtId="0" fontId="11" fillId="0" borderId="4" xfId="2463" applyFont="1" applyBorder="1" applyAlignment="1">
      <alignment horizontal="center" vertical="center"/>
    </xf>
    <xf numFmtId="0" fontId="11" fillId="0" borderId="4" xfId="2463" applyFont="1" applyBorder="1" applyAlignment="1">
      <alignment horizontal="center" vertical="center" shrinkToFit="1"/>
    </xf>
    <xf numFmtId="0" fontId="88" fillId="0" borderId="4" xfId="2463" applyFont="1" applyBorder="1" applyAlignment="1">
      <alignment horizontal="justify" vertical="center"/>
    </xf>
    <xf numFmtId="0" fontId="84" fillId="0" borderId="2" xfId="2463" applyFont="1" applyBorder="1" applyAlignment="1">
      <alignment horizontal="center" shrinkToFit="1"/>
    </xf>
    <xf numFmtId="44" fontId="84" fillId="0" borderId="2" xfId="2464" applyFont="1" applyBorder="1" applyAlignment="1">
      <alignment horizontal="center"/>
    </xf>
    <xf numFmtId="44" fontId="99" fillId="0" borderId="0" xfId="2464" applyFont="1"/>
    <xf numFmtId="0" fontId="99" fillId="0" borderId="0" xfId="2463" applyFont="1"/>
    <xf numFmtId="44" fontId="85" fillId="0" borderId="1" xfId="2464" applyFont="1" applyBorder="1" applyAlignment="1">
      <alignment horizontal="center" wrapText="1"/>
    </xf>
    <xf numFmtId="0" fontId="11" fillId="0" borderId="4" xfId="1" applyFont="1" applyBorder="1" applyAlignment="1">
      <alignment horizontal="center" vertical="center" shrinkToFit="1"/>
    </xf>
    <xf numFmtId="49" fontId="11" fillId="0" borderId="4" xfId="1" applyNumberFormat="1" applyFont="1" applyBorder="1" applyAlignment="1">
      <alignment horizontal="center" vertical="center"/>
    </xf>
    <xf numFmtId="0" fontId="11" fillId="0" borderId="4" xfId="1" applyFont="1" applyBorder="1" applyAlignment="1">
      <alignment horizontal="justify" vertical="center" wrapText="1"/>
    </xf>
    <xf numFmtId="168" fontId="6" fillId="0" borderId="31" xfId="3" applyNumberFormat="1" applyFont="1" applyBorder="1" applyAlignment="1">
      <alignment horizontal="center" vertical="center"/>
    </xf>
    <xf numFmtId="0" fontId="6" fillId="0" borderId="31" xfId="3" applyFont="1" applyBorder="1" applyAlignment="1">
      <alignment horizontal="justify" vertical="center" wrapText="1"/>
    </xf>
    <xf numFmtId="168" fontId="6" fillId="0" borderId="30" xfId="3" applyNumberFormat="1" applyFont="1" applyBorder="1" applyAlignment="1">
      <alignment horizontal="center"/>
    </xf>
    <xf numFmtId="0" fontId="27" fillId="0" borderId="0" xfId="1259" applyAlignment="1">
      <alignment horizontal="justify" vertical="center" wrapText="1"/>
    </xf>
    <xf numFmtId="0" fontId="102" fillId="0" borderId="3" xfId="1259" applyFont="1" applyBorder="1" applyAlignment="1">
      <alignment horizontal="justify" vertical="top" wrapText="1"/>
    </xf>
    <xf numFmtId="0" fontId="5" fillId="0" borderId="0" xfId="1259" applyFont="1" applyAlignment="1">
      <alignment horizontal="center"/>
    </xf>
    <xf numFmtId="0" fontId="5" fillId="0" borderId="0" xfId="1259" applyFont="1"/>
    <xf numFmtId="49" fontId="11" fillId="0" borderId="1" xfId="1259" applyNumberFormat="1" applyFont="1" applyBorder="1" applyAlignment="1">
      <alignment horizontal="center"/>
    </xf>
    <xf numFmtId="0" fontId="11" fillId="0" borderId="1" xfId="1259" applyFont="1" applyBorder="1" applyAlignment="1">
      <alignment horizontal="justify" wrapText="1"/>
    </xf>
    <xf numFmtId="0" fontId="8" fillId="0" borderId="1" xfId="1" applyFont="1" applyBorder="1" applyAlignment="1">
      <alignment horizontal="center" wrapText="1"/>
    </xf>
    <xf numFmtId="4" fontId="8" fillId="0" borderId="1" xfId="1" applyNumberFormat="1" applyFont="1" applyBorder="1" applyAlignment="1">
      <alignment horizontal="center" wrapText="1"/>
    </xf>
    <xf numFmtId="0" fontId="5" fillId="0" borderId="0" xfId="1259" applyFont="1" applyAlignment="1">
      <alignment wrapText="1"/>
    </xf>
    <xf numFmtId="0" fontId="11" fillId="0" borderId="4" xfId="1259" applyFont="1" applyBorder="1" applyAlignment="1">
      <alignment horizontal="center" vertical="top"/>
    </xf>
    <xf numFmtId="0" fontId="11" fillId="0" borderId="4" xfId="1259" applyFont="1" applyBorder="1" applyAlignment="1">
      <alignment horizontal="justify" vertical="top" wrapText="1"/>
    </xf>
    <xf numFmtId="0" fontId="5" fillId="0" borderId="0" xfId="1259" applyFont="1" applyAlignment="1">
      <alignment horizontal="justify"/>
    </xf>
    <xf numFmtId="0" fontId="11" fillId="0" borderId="4" xfId="1259" applyFont="1" applyBorder="1" applyAlignment="1">
      <alignment horizontal="justify" vertical="top"/>
    </xf>
    <xf numFmtId="168" fontId="6" fillId="0" borderId="0" xfId="3" applyNumberFormat="1" applyFont="1" applyAlignment="1">
      <alignment horizontal="center" vertical="center"/>
    </xf>
    <xf numFmtId="0" fontId="6" fillId="0" borderId="0" xfId="3" applyFont="1" applyAlignment="1">
      <alignment horizontal="justify" vertical="center" wrapText="1"/>
    </xf>
    <xf numFmtId="0" fontId="7" fillId="0" borderId="30" xfId="3" applyFont="1" applyBorder="1" applyAlignment="1">
      <alignment horizontal="justify"/>
    </xf>
    <xf numFmtId="0" fontId="7" fillId="0" borderId="0" xfId="3" applyFont="1" applyAlignment="1">
      <alignment horizontal="justify"/>
    </xf>
    <xf numFmtId="0" fontId="1" fillId="0" borderId="3" xfId="0" applyFont="1" applyBorder="1" applyAlignment="1">
      <alignment horizontal="left" vertical="top" wrapText="1"/>
    </xf>
    <xf numFmtId="192" fontId="5" fillId="0" borderId="3" xfId="1" applyNumberFormat="1" applyFont="1" applyBorder="1" applyAlignment="1">
      <alignment horizontal="center" vertical="top"/>
    </xf>
    <xf numFmtId="192" fontId="5" fillId="0" borderId="2" xfId="1" applyNumberFormat="1" applyFont="1" applyBorder="1" applyAlignment="1">
      <alignment horizontal="center" vertical="top"/>
    </xf>
    <xf numFmtId="167" fontId="85" fillId="0" borderId="9" xfId="2463" applyNumberFormat="1" applyFont="1" applyBorder="1" applyAlignment="1">
      <alignment horizontal="center" vertical="top"/>
    </xf>
    <xf numFmtId="0" fontId="85" fillId="0" borderId="9" xfId="2463" applyFont="1" applyBorder="1" applyAlignment="1">
      <alignment horizontal="justify" vertical="top" wrapText="1"/>
    </xf>
    <xf numFmtId="0" fontId="85" fillId="0" borderId="9" xfId="2463" applyFont="1" applyBorder="1" applyAlignment="1">
      <alignment horizontal="center" shrinkToFit="1"/>
    </xf>
    <xf numFmtId="44" fontId="85" fillId="0" borderId="9" xfId="2464" applyFont="1" applyBorder="1" applyAlignment="1">
      <alignment horizontal="center"/>
    </xf>
    <xf numFmtId="167" fontId="85" fillId="0" borderId="34" xfId="2463" applyNumberFormat="1" applyFont="1" applyBorder="1" applyAlignment="1">
      <alignment horizontal="center" vertical="top"/>
    </xf>
    <xf numFmtId="0" fontId="85" fillId="0" borderId="34" xfId="2463" applyFont="1" applyBorder="1" applyAlignment="1">
      <alignment horizontal="justify" vertical="top" wrapText="1"/>
    </xf>
    <xf numFmtId="4" fontId="85" fillId="0" borderId="34" xfId="2463" applyNumberFormat="1" applyFont="1" applyBorder="1"/>
    <xf numFmtId="44" fontId="85" fillId="0" borderId="34" xfId="2464" applyFont="1" applyBorder="1"/>
    <xf numFmtId="193" fontId="13" fillId="0" borderId="0" xfId="2464" applyNumberFormat="1" applyFont="1" applyFill="1" applyBorder="1" applyAlignment="1">
      <alignment horizontal="right" wrapText="1"/>
    </xf>
    <xf numFmtId="193" fontId="0" fillId="0" borderId="0" xfId="2464" applyNumberFormat="1" applyFont="1" applyFill="1" applyAlignment="1">
      <alignment horizontal="justify"/>
    </xf>
    <xf numFmtId="193" fontId="5" fillId="0" borderId="1" xfId="2464" applyNumberFormat="1" applyFont="1" applyBorder="1" applyAlignment="1">
      <alignment horizontal="center" wrapText="1" shrinkToFit="1"/>
    </xf>
    <xf numFmtId="193" fontId="5" fillId="0" borderId="2" xfId="2464" applyNumberFormat="1" applyFont="1" applyBorder="1" applyAlignment="1">
      <alignment horizontal="center"/>
    </xf>
    <xf numFmtId="193" fontId="11" fillId="0" borderId="4" xfId="2464" applyNumberFormat="1" applyFont="1" applyFill="1" applyBorder="1" applyAlignment="1">
      <alignment horizontal="center"/>
    </xf>
    <xf numFmtId="193" fontId="5" fillId="0" borderId="0" xfId="2464" applyNumberFormat="1" applyFont="1" applyBorder="1" applyAlignment="1">
      <alignment horizontal="center"/>
    </xf>
    <xf numFmtId="193" fontId="5" fillId="0" borderId="0" xfId="2464" applyNumberFormat="1" applyFont="1" applyAlignment="1">
      <alignment horizontal="center"/>
    </xf>
    <xf numFmtId="193" fontId="5" fillId="0" borderId="0" xfId="0" applyNumberFormat="1" applyFont="1"/>
    <xf numFmtId="193" fontId="12" fillId="0" borderId="0" xfId="2464" applyNumberFormat="1" applyFont="1" applyFill="1" applyAlignment="1">
      <alignment horizontal="justify"/>
    </xf>
    <xf numFmtId="193" fontId="89" fillId="0" borderId="1" xfId="2464" applyNumberFormat="1" applyFont="1" applyBorder="1" applyAlignment="1">
      <alignment horizontal="center" wrapText="1"/>
    </xf>
    <xf numFmtId="193" fontId="88" fillId="0" borderId="4" xfId="2464" applyNumberFormat="1" applyFont="1" applyFill="1" applyBorder="1" applyAlignment="1">
      <alignment horizontal="center"/>
    </xf>
    <xf numFmtId="193" fontId="89" fillId="0" borderId="1" xfId="2464" applyNumberFormat="1" applyFont="1" applyBorder="1" applyAlignment="1">
      <alignment horizontal="center" wrapText="1" shrinkToFit="1"/>
    </xf>
    <xf numFmtId="193" fontId="85" fillId="0" borderId="2" xfId="2464" applyNumberFormat="1" applyFont="1" applyBorder="1" applyAlignment="1">
      <alignment horizontal="center"/>
    </xf>
    <xf numFmtId="193" fontId="0" fillId="0" borderId="0" xfId="2464" applyNumberFormat="1" applyFont="1" applyFill="1" applyBorder="1" applyAlignment="1">
      <alignment horizontal="left"/>
    </xf>
    <xf numFmtId="193" fontId="0" fillId="0" borderId="0" xfId="2464" applyNumberFormat="1" applyFont="1" applyFill="1" applyBorder="1" applyAlignment="1">
      <alignment horizontal="left" vertical="top"/>
    </xf>
    <xf numFmtId="193" fontId="0" fillId="0" borderId="0" xfId="2464" applyNumberFormat="1" applyFont="1" applyFill="1" applyBorder="1" applyAlignment="1">
      <alignment horizontal="justify"/>
    </xf>
    <xf numFmtId="193" fontId="0" fillId="0" borderId="0" xfId="2464" applyNumberFormat="1" applyFont="1" applyFill="1" applyBorder="1" applyAlignment="1">
      <alignment horizontal="left" indent="3"/>
    </xf>
    <xf numFmtId="193" fontId="8" fillId="0" borderId="1" xfId="2464" applyNumberFormat="1" applyFont="1" applyBorder="1" applyAlignment="1">
      <alignment horizontal="center" wrapText="1"/>
    </xf>
    <xf numFmtId="193" fontId="16" fillId="0" borderId="2" xfId="2464" applyNumberFormat="1" applyFont="1" applyBorder="1"/>
    <xf numFmtId="193" fontId="16" fillId="0" borderId="2" xfId="2464" applyNumberFormat="1" applyFont="1" applyBorder="1" applyAlignment="1">
      <alignment horizontal="center"/>
    </xf>
    <xf numFmtId="193" fontId="5" fillId="0" borderId="4" xfId="2464" applyNumberFormat="1" applyFont="1" applyBorder="1" applyAlignment="1">
      <alignment horizontal="center"/>
    </xf>
    <xf numFmtId="193" fontId="11" fillId="0" borderId="4" xfId="2464" applyNumberFormat="1" applyFont="1" applyBorder="1" applyAlignment="1">
      <alignment horizontal="center"/>
    </xf>
    <xf numFmtId="193" fontId="13" fillId="0" borderId="0" xfId="2464" applyNumberFormat="1" applyFont="1" applyFill="1" applyBorder="1" applyAlignment="1">
      <alignment horizontal="right"/>
    </xf>
    <xf numFmtId="193" fontId="27" fillId="0" borderId="0" xfId="2464" applyNumberFormat="1" applyFont="1" applyFill="1" applyBorder="1" applyAlignment="1">
      <alignment horizontal="left"/>
    </xf>
    <xf numFmtId="193" fontId="27" fillId="0" borderId="0" xfId="2464" applyNumberFormat="1" applyFont="1" applyFill="1" applyBorder="1" applyAlignment="1">
      <alignment horizontal="justify" vertical="center" wrapText="1"/>
    </xf>
    <xf numFmtId="193" fontId="27" fillId="0" borderId="0" xfId="2464" applyNumberFormat="1" applyFont="1" applyFill="1" applyAlignment="1">
      <alignment horizontal="justify" vertical="center" wrapText="1"/>
    </xf>
    <xf numFmtId="193" fontId="5" fillId="0" borderId="1" xfId="2464" applyNumberFormat="1" applyFont="1" applyBorder="1" applyAlignment="1">
      <alignment horizontal="center" wrapText="1"/>
    </xf>
    <xf numFmtId="193" fontId="5" fillId="0" borderId="3" xfId="2464" applyNumberFormat="1" applyFont="1" applyBorder="1" applyAlignment="1">
      <alignment horizontal="center"/>
    </xf>
    <xf numFmtId="193" fontId="5" fillId="0" borderId="3" xfId="2464" applyNumberFormat="1" applyFont="1" applyFill="1" applyBorder="1" applyAlignment="1">
      <alignment horizontal="center" wrapText="1"/>
    </xf>
    <xf numFmtId="193" fontId="5" fillId="0" borderId="2" xfId="2464" applyNumberFormat="1" applyFont="1" applyFill="1" applyBorder="1" applyAlignment="1">
      <alignment horizontal="center"/>
    </xf>
    <xf numFmtId="44" fontId="2" fillId="0" borderId="0" xfId="2463" applyNumberFormat="1"/>
    <xf numFmtId="193" fontId="99" fillId="0" borderId="0" xfId="2464" applyNumberFormat="1" applyFont="1"/>
    <xf numFmtId="193" fontId="99" fillId="0" borderId="7" xfId="2464" applyNumberFormat="1" applyFont="1" applyBorder="1"/>
    <xf numFmtId="193" fontId="11" fillId="0" borderId="4" xfId="2464" applyNumberFormat="1" applyFont="1" applyBorder="1" applyAlignment="1">
      <alignment horizontal="center" vertical="center"/>
    </xf>
    <xf numFmtId="193" fontId="11" fillId="0" borderId="0" xfId="2464" applyNumberFormat="1" applyFont="1" applyAlignment="1">
      <alignment horizontal="right" vertical="center"/>
    </xf>
    <xf numFmtId="193" fontId="85" fillId="0" borderId="1" xfId="2464" applyNumberFormat="1" applyFont="1" applyBorder="1" applyAlignment="1">
      <alignment horizontal="center" wrapText="1"/>
    </xf>
    <xf numFmtId="193" fontId="99" fillId="0" borderId="33" xfId="2464" applyNumberFormat="1" applyFont="1" applyBorder="1"/>
    <xf numFmtId="193" fontId="99" fillId="0" borderId="3" xfId="2464" applyNumberFormat="1" applyFont="1" applyBorder="1"/>
    <xf numFmtId="193" fontId="85" fillId="0" borderId="34" xfId="2464" applyNumberFormat="1" applyFont="1" applyBorder="1" applyAlignment="1">
      <alignment horizontal="right"/>
    </xf>
    <xf numFmtId="193" fontId="22" fillId="0" borderId="0" xfId="2464" applyNumberFormat="1" applyFont="1"/>
    <xf numFmtId="193" fontId="85" fillId="0" borderId="0" xfId="2464" applyNumberFormat="1" applyFont="1" applyAlignment="1">
      <alignment horizontal="right"/>
    </xf>
    <xf numFmtId="193" fontId="99" fillId="0" borderId="9" xfId="2464" applyNumberFormat="1" applyFont="1" applyBorder="1"/>
    <xf numFmtId="193" fontId="99" fillId="0" borderId="32" xfId="2464" applyNumberFormat="1" applyFont="1" applyBorder="1"/>
    <xf numFmtId="193" fontId="88" fillId="0" borderId="4" xfId="2464" applyNumberFormat="1" applyFont="1" applyBorder="1" applyAlignment="1">
      <alignment horizontal="center"/>
    </xf>
    <xf numFmtId="193" fontId="98" fillId="0" borderId="0" xfId="2464" applyNumberFormat="1" applyFont="1" applyAlignment="1">
      <alignment horizontal="right" vertical="center"/>
    </xf>
    <xf numFmtId="193" fontId="100" fillId="0" borderId="0" xfId="2464" applyNumberFormat="1" applyFont="1"/>
    <xf numFmtId="193" fontId="101" fillId="0" borderId="0" xfId="2464" applyNumberFormat="1" applyFont="1" applyAlignment="1">
      <alignment vertical="center"/>
    </xf>
    <xf numFmtId="193" fontId="101" fillId="0" borderId="0" xfId="2464" applyNumberFormat="1" applyFont="1"/>
    <xf numFmtId="193" fontId="2" fillId="0" borderId="0" xfId="2463" applyNumberFormat="1"/>
    <xf numFmtId="44" fontId="5" fillId="0" borderId="0" xfId="1259" applyNumberFormat="1" applyFont="1"/>
    <xf numFmtId="193" fontId="27" fillId="0" borderId="0" xfId="2464" applyNumberFormat="1" applyFont="1" applyAlignment="1">
      <alignment horizontal="justify" vertical="center" wrapText="1"/>
    </xf>
    <xf numFmtId="193" fontId="8" fillId="0" borderId="1" xfId="3" applyNumberFormat="1" applyFont="1" applyBorder="1" applyAlignment="1">
      <alignment horizontal="center" vertical="center" wrapText="1"/>
    </xf>
    <xf numFmtId="193" fontId="9" fillId="0" borderId="2" xfId="2464" applyNumberFormat="1" applyFont="1" applyBorder="1" applyAlignment="1">
      <alignment horizontal="center" vertical="center"/>
    </xf>
    <xf numFmtId="193" fontId="9" fillId="0" borderId="3" xfId="2464" applyNumberFormat="1" applyFont="1" applyBorder="1" applyAlignment="1">
      <alignment horizontal="center" vertical="center"/>
    </xf>
    <xf numFmtId="193" fontId="9" fillId="0" borderId="0" xfId="2464" applyNumberFormat="1" applyFont="1" applyBorder="1" applyAlignment="1">
      <alignment horizontal="center" vertical="center"/>
    </xf>
    <xf numFmtId="193" fontId="95" fillId="0" borderId="4" xfId="2464" applyNumberFormat="1" applyFont="1" applyBorder="1" applyAlignment="1">
      <alignment horizontal="center" vertical="center"/>
    </xf>
    <xf numFmtId="193" fontId="5" fillId="0" borderId="0" xfId="3" applyNumberFormat="1" applyFont="1" applyAlignment="1">
      <alignment horizontal="center"/>
    </xf>
    <xf numFmtId="193" fontId="9" fillId="0" borderId="1" xfId="2464" applyNumberFormat="1" applyFont="1" applyBorder="1" applyAlignment="1">
      <alignment horizontal="center" vertical="center" wrapText="1"/>
    </xf>
    <xf numFmtId="193" fontId="95" fillId="0" borderId="2" xfId="2464" applyNumberFormat="1" applyFont="1" applyBorder="1" applyAlignment="1">
      <alignment horizontal="center" vertical="center"/>
    </xf>
    <xf numFmtId="193" fontId="9" fillId="0" borderId="0" xfId="2464" applyNumberFormat="1" applyFont="1" applyAlignment="1">
      <alignment horizontal="center"/>
    </xf>
    <xf numFmtId="193" fontId="9" fillId="0" borderId="0" xfId="3" applyNumberFormat="1" applyFont="1"/>
    <xf numFmtId="193" fontId="9" fillId="0" borderId="30" xfId="2464" applyNumberFormat="1" applyFont="1" applyBorder="1" applyAlignment="1">
      <alignment horizontal="center"/>
    </xf>
    <xf numFmtId="193" fontId="95" fillId="0" borderId="31" xfId="2464" applyNumberFormat="1" applyFont="1" applyBorder="1" applyAlignment="1">
      <alignment horizontal="center" vertical="center"/>
    </xf>
    <xf numFmtId="193" fontId="95" fillId="0" borderId="0" xfId="2464" applyNumberFormat="1" applyFont="1" applyAlignment="1">
      <alignment horizontal="center"/>
    </xf>
    <xf numFmtId="0" fontId="16" fillId="0" borderId="0" xfId="1259" applyFont="1" applyAlignment="1">
      <alignment wrapText="1"/>
    </xf>
    <xf numFmtId="0" fontId="105" fillId="0" borderId="35" xfId="2462" applyFont="1" applyBorder="1" applyAlignment="1">
      <alignment horizontal="center" vertical="top" wrapText="1"/>
    </xf>
    <xf numFmtId="0" fontId="106" fillId="0" borderId="36" xfId="2462" applyFont="1" applyBorder="1" applyAlignment="1">
      <alignment horizontal="center" vertical="top" wrapText="1"/>
    </xf>
    <xf numFmtId="0" fontId="105" fillId="0" borderId="36" xfId="2462" applyFont="1" applyBorder="1" applyAlignment="1">
      <alignment horizontal="center" vertical="top" wrapText="1"/>
    </xf>
    <xf numFmtId="0" fontId="107" fillId="0" borderId="0" xfId="1259" applyFont="1" applyAlignment="1">
      <alignment horizontal="center" vertical="center" wrapText="1"/>
    </xf>
    <xf numFmtId="49" fontId="16" fillId="0" borderId="38" xfId="1259" applyNumberFormat="1" applyFont="1" applyBorder="1" applyAlignment="1">
      <alignment horizontal="right" vertical="top" wrapText="1"/>
    </xf>
    <xf numFmtId="0" fontId="16" fillId="0" borderId="0" xfId="1259" applyFont="1" applyAlignment="1">
      <alignment vertical="top" wrapText="1"/>
    </xf>
    <xf numFmtId="0" fontId="16" fillId="0" borderId="0" xfId="1259" applyFont="1" applyAlignment="1">
      <alignment horizontal="center" vertical="top" wrapText="1"/>
    </xf>
    <xf numFmtId="2" fontId="16" fillId="0" borderId="0" xfId="1259" applyNumberFormat="1" applyFont="1" applyAlignment="1">
      <alignment horizontal="center" vertical="top" wrapText="1"/>
    </xf>
    <xf numFmtId="49" fontId="108" fillId="0" borderId="38" xfId="1259" applyNumberFormat="1" applyFont="1" applyBorder="1" applyAlignment="1">
      <alignment horizontal="right" vertical="top" wrapText="1"/>
    </xf>
    <xf numFmtId="0" fontId="108" fillId="0" borderId="0" xfId="1259" applyFont="1" applyAlignment="1">
      <alignment vertical="top" wrapText="1"/>
    </xf>
    <xf numFmtId="49" fontId="107" fillId="0" borderId="38" xfId="1259" applyNumberFormat="1" applyFont="1" applyBorder="1" applyAlignment="1">
      <alignment horizontal="right" vertical="top" wrapText="1"/>
    </xf>
    <xf numFmtId="0" fontId="107" fillId="0" borderId="0" xfId="1259" applyFont="1" applyAlignment="1">
      <alignment vertical="top" wrapText="1"/>
    </xf>
    <xf numFmtId="1" fontId="16" fillId="0" borderId="0" xfId="1259" applyNumberFormat="1" applyFont="1" applyAlignment="1">
      <alignment horizontal="center" vertical="top" wrapText="1"/>
    </xf>
    <xf numFmtId="49" fontId="16" fillId="0" borderId="40" xfId="1259" applyNumberFormat="1" applyFont="1" applyBorder="1" applyAlignment="1">
      <alignment horizontal="right" vertical="top" wrapText="1"/>
    </xf>
    <xf numFmtId="0" fontId="16" fillId="0" borderId="41" xfId="1259" applyFont="1" applyBorder="1" applyAlignment="1">
      <alignment vertical="top" wrapText="1"/>
    </xf>
    <xf numFmtId="0" fontId="16" fillId="0" borderId="41" xfId="1259" applyFont="1" applyBorder="1" applyAlignment="1">
      <alignment horizontal="center" vertical="top" wrapText="1"/>
    </xf>
    <xf numFmtId="1" fontId="16" fillId="0" borderId="41" xfId="1259" applyNumberFormat="1" applyFont="1" applyBorder="1" applyAlignment="1">
      <alignment horizontal="center" vertical="top" wrapText="1"/>
    </xf>
    <xf numFmtId="49" fontId="16" fillId="0" borderId="43" xfId="1259" applyNumberFormat="1" applyFont="1" applyBorder="1" applyAlignment="1">
      <alignment horizontal="right" vertical="top" wrapText="1"/>
    </xf>
    <xf numFmtId="0" fontId="16" fillId="0" borderId="44" xfId="1259" applyFont="1" applyBorder="1" applyAlignment="1">
      <alignment vertical="top" wrapText="1"/>
    </xf>
    <xf numFmtId="0" fontId="109" fillId="0" borderId="0" xfId="1259" applyFont="1" applyAlignment="1">
      <alignment wrapText="1"/>
    </xf>
    <xf numFmtId="0" fontId="110" fillId="0" borderId="47" xfId="1259" quotePrefix="1" applyFont="1" applyBorder="1" applyAlignment="1">
      <alignment vertical="top" wrapText="1"/>
    </xf>
    <xf numFmtId="49" fontId="16" fillId="0" borderId="50" xfId="1259" applyNumberFormat="1" applyFont="1" applyBorder="1" applyAlignment="1">
      <alignment horizontal="right" vertical="top" wrapText="1"/>
    </xf>
    <xf numFmtId="0" fontId="110" fillId="0" borderId="51" xfId="1259" quotePrefix="1" applyFont="1" applyBorder="1" applyAlignment="1">
      <alignment vertical="top" wrapText="1"/>
    </xf>
    <xf numFmtId="49" fontId="16" fillId="0" borderId="54" xfId="1259" applyNumberFormat="1" applyFont="1" applyBorder="1" applyAlignment="1">
      <alignment horizontal="right" vertical="top" wrapText="1"/>
    </xf>
    <xf numFmtId="0" fontId="16" fillId="0" borderId="41" xfId="1259" applyFont="1" applyBorder="1" applyAlignment="1">
      <alignment horizontal="center" wrapText="1"/>
    </xf>
    <xf numFmtId="1" fontId="16" fillId="0" borderId="41" xfId="1259" applyNumberFormat="1" applyFont="1" applyBorder="1" applyAlignment="1">
      <alignment horizontal="center" wrapText="1"/>
    </xf>
    <xf numFmtId="49" fontId="16" fillId="0" borderId="41" xfId="1259" applyNumberFormat="1" applyFont="1" applyBorder="1" applyAlignment="1">
      <alignment vertical="top" wrapText="1"/>
    </xf>
    <xf numFmtId="49" fontId="16" fillId="0" borderId="41" xfId="1259" applyNumberFormat="1" applyFont="1" applyBorder="1" applyAlignment="1">
      <alignment horizontal="center" vertical="top" wrapText="1"/>
    </xf>
    <xf numFmtId="0" fontId="16" fillId="0" borderId="0" xfId="1259" applyFont="1" applyAlignment="1">
      <alignment horizontal="justify" vertical="top" wrapText="1"/>
    </xf>
    <xf numFmtId="49" fontId="16" fillId="0" borderId="55" xfId="1259" applyNumberFormat="1" applyFont="1" applyBorder="1" applyAlignment="1">
      <alignment horizontal="right" vertical="top" wrapText="1"/>
    </xf>
    <xf numFmtId="0" fontId="16" fillId="0" borderId="56" xfId="1259" applyFont="1" applyBorder="1" applyAlignment="1">
      <alignment vertical="top" wrapText="1"/>
    </xf>
    <xf numFmtId="0" fontId="16" fillId="0" borderId="56" xfId="1259" applyFont="1" applyBorder="1" applyAlignment="1">
      <alignment horizontal="center" vertical="top" wrapText="1"/>
    </xf>
    <xf numFmtId="1" fontId="16" fillId="0" borderId="56" xfId="1259" applyNumberFormat="1" applyFont="1" applyBorder="1" applyAlignment="1">
      <alignment horizontal="center" vertical="top" wrapText="1"/>
    </xf>
    <xf numFmtId="49" fontId="112" fillId="0" borderId="50" xfId="1259" applyNumberFormat="1" applyFont="1" applyBorder="1" applyAlignment="1">
      <alignment horizontal="right" vertical="top" wrapText="1"/>
    </xf>
    <xf numFmtId="0" fontId="107" fillId="0" borderId="27" xfId="1259" applyFont="1" applyBorder="1" applyAlignment="1">
      <alignment horizontal="right" vertical="top" wrapText="1"/>
    </xf>
    <xf numFmtId="0" fontId="16" fillId="0" borderId="27" xfId="1259" applyFont="1" applyBorder="1" applyAlignment="1">
      <alignment horizontal="center" vertical="top" wrapText="1"/>
    </xf>
    <xf numFmtId="1" fontId="16" fillId="0" borderId="27" xfId="1259" applyNumberFormat="1" applyFont="1" applyBorder="1" applyAlignment="1">
      <alignment horizontal="center" vertical="top" wrapText="1"/>
    </xf>
    <xf numFmtId="49" fontId="112" fillId="0" borderId="38" xfId="1259" applyNumberFormat="1" applyFont="1" applyBorder="1" applyAlignment="1">
      <alignment horizontal="right" vertical="top" wrapText="1"/>
    </xf>
    <xf numFmtId="0" fontId="107" fillId="0" borderId="0" xfId="1259" applyFont="1" applyAlignment="1">
      <alignment horizontal="right" vertical="top" wrapText="1"/>
    </xf>
    <xf numFmtId="0" fontId="107" fillId="0" borderId="0" xfId="1259" applyFont="1" applyAlignment="1">
      <alignment horizontal="center" vertical="top" wrapText="1"/>
    </xf>
    <xf numFmtId="1" fontId="107" fillId="0" borderId="0" xfId="1259" applyNumberFormat="1" applyFont="1" applyAlignment="1">
      <alignment horizontal="center" vertical="top" wrapText="1"/>
    </xf>
    <xf numFmtId="0" fontId="107" fillId="0" borderId="0" xfId="1259" applyFont="1" applyAlignment="1">
      <alignment wrapText="1"/>
    </xf>
    <xf numFmtId="0" fontId="16" fillId="0" borderId="59" xfId="1259" applyFont="1" applyBorder="1" applyAlignment="1">
      <alignment horizontal="left" vertical="top" wrapText="1"/>
    </xf>
    <xf numFmtId="0" fontId="16" fillId="0" borderId="59" xfId="1259" applyFont="1" applyBorder="1" applyAlignment="1">
      <alignment horizontal="center" vertical="top" wrapText="1"/>
    </xf>
    <xf numFmtId="1" fontId="16" fillId="0" borderId="44" xfId="1259" applyNumberFormat="1" applyFont="1" applyBorder="1" applyAlignment="1">
      <alignment vertical="top" wrapText="1"/>
    </xf>
    <xf numFmtId="0" fontId="110" fillId="0" borderId="61" xfId="1259" applyFont="1" applyBorder="1" applyAlignment="1">
      <alignment horizontal="left" vertical="top" wrapText="1"/>
    </xf>
    <xf numFmtId="0" fontId="16" fillId="0" borderId="61" xfId="1259" applyFont="1" applyBorder="1" applyAlignment="1">
      <alignment horizontal="center" vertical="top" wrapText="1"/>
    </xf>
    <xf numFmtId="1" fontId="16" fillId="0" borderId="47" xfId="1259" applyNumberFormat="1" applyFont="1" applyBorder="1" applyAlignment="1">
      <alignment vertical="top" wrapText="1"/>
    </xf>
    <xf numFmtId="0" fontId="110" fillId="0" borderId="47" xfId="1259" applyFont="1" applyBorder="1" applyAlignment="1">
      <alignment horizontal="left" vertical="top" wrapText="1"/>
    </xf>
    <xf numFmtId="0" fontId="110" fillId="0" borderId="51" xfId="1259" applyFont="1" applyBorder="1" applyAlignment="1">
      <alignment horizontal="left" vertical="top" wrapText="1"/>
    </xf>
    <xf numFmtId="1" fontId="16" fillId="0" borderId="44" xfId="1259" applyNumberFormat="1" applyFont="1" applyBorder="1" applyAlignment="1">
      <alignment horizontal="center" vertical="top" wrapText="1"/>
    </xf>
    <xf numFmtId="0" fontId="16" fillId="0" borderId="44" xfId="1259" applyFont="1" applyBorder="1" applyAlignment="1">
      <alignment horizontal="center" vertical="top" wrapText="1"/>
    </xf>
    <xf numFmtId="0" fontId="16" fillId="0" borderId="62" xfId="1259" applyFont="1" applyBorder="1" applyAlignment="1">
      <alignment vertical="top" wrapText="1"/>
    </xf>
    <xf numFmtId="0" fontId="16" fillId="0" borderId="47" xfId="1259" applyFont="1" applyBorder="1" applyAlignment="1">
      <alignment vertical="top" wrapText="1"/>
    </xf>
    <xf numFmtId="0" fontId="16" fillId="0" borderId="63" xfId="1259" applyFont="1" applyBorder="1" applyAlignment="1">
      <alignment vertical="top" wrapText="1"/>
    </xf>
    <xf numFmtId="0" fontId="16" fillId="0" borderId="51" xfId="1259" applyFont="1" applyBorder="1" applyAlignment="1">
      <alignment vertical="top" wrapText="1"/>
    </xf>
    <xf numFmtId="0" fontId="108" fillId="0" borderId="0" xfId="1259" applyFont="1" applyAlignment="1">
      <alignment horizontal="center" vertical="top" wrapText="1"/>
    </xf>
    <xf numFmtId="1" fontId="108" fillId="0" borderId="0" xfId="1259" applyNumberFormat="1" applyFont="1" applyAlignment="1">
      <alignment horizontal="center" vertical="top" wrapText="1"/>
    </xf>
    <xf numFmtId="0" fontId="108" fillId="0" borderId="0" xfId="1259" applyFont="1" applyAlignment="1">
      <alignment wrapText="1"/>
    </xf>
    <xf numFmtId="0" fontId="16" fillId="0" borderId="0" xfId="1259" applyFont="1" applyAlignment="1">
      <alignment horizontal="left" vertical="top" wrapText="1"/>
    </xf>
    <xf numFmtId="0" fontId="16" fillId="0" borderId="64" xfId="1259" applyFont="1" applyBorder="1" applyAlignment="1">
      <alignment vertical="top" wrapText="1"/>
    </xf>
    <xf numFmtId="0" fontId="16" fillId="0" borderId="60" xfId="1259" applyFont="1" applyBorder="1" applyAlignment="1">
      <alignment horizontal="left" vertical="top" wrapText="1"/>
    </xf>
    <xf numFmtId="49" fontId="16" fillId="0" borderId="62" xfId="1259" applyNumberFormat="1" applyFont="1" applyBorder="1" applyAlignment="1">
      <alignment horizontal="right" vertical="top" wrapText="1"/>
    </xf>
    <xf numFmtId="49" fontId="16" fillId="0" borderId="0" xfId="1259" applyNumberFormat="1" applyFont="1" applyAlignment="1">
      <alignment vertical="top" wrapText="1"/>
    </xf>
    <xf numFmtId="0" fontId="16" fillId="0" borderId="47" xfId="1259" applyFont="1" applyBorder="1" applyAlignment="1">
      <alignment horizontal="center" vertical="top" wrapText="1"/>
    </xf>
    <xf numFmtId="49" fontId="16" fillId="0" borderId="65" xfId="1259" applyNumberFormat="1" applyFont="1" applyBorder="1" applyAlignment="1">
      <alignment horizontal="right" vertical="top" wrapText="1"/>
    </xf>
    <xf numFmtId="0" fontId="113" fillId="0" borderId="30" xfId="1259" applyFont="1" applyBorder="1" applyAlignment="1">
      <alignment horizontal="right" vertical="top" wrapText="1"/>
    </xf>
    <xf numFmtId="0" fontId="114" fillId="0" borderId="30" xfId="1259" applyFont="1" applyBorder="1" applyAlignment="1">
      <alignment horizontal="center" vertical="top" wrapText="1"/>
    </xf>
    <xf numFmtId="2" fontId="114" fillId="0" borderId="30" xfId="1259" applyNumberFormat="1" applyFont="1" applyBorder="1" applyAlignment="1">
      <alignment horizontal="center" vertical="top" wrapText="1"/>
    </xf>
    <xf numFmtId="49" fontId="16" fillId="0" borderId="0" xfId="1259" applyNumberFormat="1" applyFont="1" applyAlignment="1">
      <alignment horizontal="right" vertical="top" wrapText="1"/>
    </xf>
    <xf numFmtId="0" fontId="113" fillId="0" borderId="67" xfId="1259" applyFont="1" applyBorder="1" applyAlignment="1">
      <alignment horizontal="right" vertical="top" wrapText="1"/>
    </xf>
    <xf numFmtId="0" fontId="114" fillId="0" borderId="67" xfId="1259" applyFont="1" applyBorder="1" applyAlignment="1">
      <alignment horizontal="center" vertical="top" wrapText="1"/>
    </xf>
    <xf numFmtId="1" fontId="114" fillId="0" borderId="67" xfId="1259" applyNumberFormat="1" applyFont="1" applyBorder="1" applyAlignment="1">
      <alignment horizontal="center" vertical="top" wrapText="1"/>
    </xf>
    <xf numFmtId="44" fontId="16" fillId="0" borderId="0" xfId="1259" applyNumberFormat="1" applyFont="1" applyAlignment="1">
      <alignment horizontal="right" vertical="top" wrapText="1"/>
    </xf>
    <xf numFmtId="49" fontId="16" fillId="0" borderId="41" xfId="1259" applyNumberFormat="1" applyFont="1" applyBorder="1" applyAlignment="1">
      <alignment horizontal="center" wrapText="1"/>
    </xf>
    <xf numFmtId="49" fontId="16" fillId="0" borderId="69" xfId="1259" applyNumberFormat="1" applyFont="1" applyBorder="1" applyAlignment="1">
      <alignment horizontal="right" vertical="top" wrapText="1"/>
    </xf>
    <xf numFmtId="0" fontId="107" fillId="0" borderId="67" xfId="1259" applyFont="1" applyBorder="1" applyAlignment="1">
      <alignment horizontal="right" vertical="top" wrapText="1"/>
    </xf>
    <xf numFmtId="0" fontId="16" fillId="0" borderId="67" xfId="1259" applyFont="1" applyBorder="1" applyAlignment="1">
      <alignment horizontal="center" vertical="top" wrapText="1"/>
    </xf>
    <xf numFmtId="1" fontId="16" fillId="0" borderId="67" xfId="1259" applyNumberFormat="1" applyFont="1" applyBorder="1" applyAlignment="1">
      <alignment horizontal="center" vertical="top" wrapText="1"/>
    </xf>
    <xf numFmtId="193" fontId="106" fillId="0" borderId="36" xfId="2466" applyNumberFormat="1" applyFont="1" applyBorder="1" applyAlignment="1" applyProtection="1">
      <alignment horizontal="center" vertical="top" wrapText="1"/>
      <protection locked="0"/>
    </xf>
    <xf numFmtId="193" fontId="16" fillId="0" borderId="0" xfId="2466" applyNumberFormat="1" applyFont="1" applyAlignment="1">
      <alignment vertical="top" wrapText="1"/>
    </xf>
    <xf numFmtId="193" fontId="16" fillId="0" borderId="27" xfId="2466" applyNumberFormat="1" applyFont="1" applyBorder="1" applyAlignment="1">
      <alignment vertical="top" wrapText="1"/>
    </xf>
    <xf numFmtId="193" fontId="107" fillId="0" borderId="0" xfId="2466" applyNumberFormat="1" applyFont="1" applyAlignment="1">
      <alignment vertical="top" wrapText="1"/>
    </xf>
    <xf numFmtId="193" fontId="16" fillId="0" borderId="60" xfId="2466" applyNumberFormat="1" applyFont="1" applyBorder="1" applyAlignment="1">
      <alignment horizontal="right" vertical="top" wrapText="1"/>
    </xf>
    <xf numFmtId="193" fontId="16" fillId="0" borderId="0" xfId="2466" applyNumberFormat="1" applyFont="1" applyAlignment="1">
      <alignment horizontal="right" vertical="top" wrapText="1"/>
    </xf>
    <xf numFmtId="193" fontId="16" fillId="0" borderId="44" xfId="2466" applyNumberFormat="1" applyFont="1" applyBorder="1" applyAlignment="1">
      <alignment vertical="top" wrapText="1"/>
    </xf>
    <xf numFmtId="193" fontId="16" fillId="0" borderId="47" xfId="2466" applyNumberFormat="1" applyFont="1" applyBorder="1" applyAlignment="1">
      <alignment vertical="top" wrapText="1"/>
    </xf>
    <xf numFmtId="193" fontId="108" fillId="0" borderId="0" xfId="2466" applyNumberFormat="1" applyFont="1" applyAlignment="1">
      <alignment horizontal="right" vertical="top" wrapText="1"/>
    </xf>
    <xf numFmtId="193" fontId="107" fillId="0" borderId="0" xfId="2466" applyNumberFormat="1" applyFont="1" applyAlignment="1">
      <alignment horizontal="right" vertical="top" wrapText="1"/>
    </xf>
    <xf numFmtId="193" fontId="16" fillId="0" borderId="47" xfId="2466" applyNumberFormat="1" applyFont="1" applyBorder="1" applyAlignment="1">
      <alignment horizontal="right" vertical="top" wrapText="1"/>
    </xf>
    <xf numFmtId="193" fontId="114" fillId="0" borderId="30" xfId="2466" applyNumberFormat="1" applyFont="1" applyBorder="1" applyAlignment="1">
      <alignment horizontal="right" vertical="top" wrapText="1"/>
    </xf>
    <xf numFmtId="193" fontId="114" fillId="0" borderId="67" xfId="2466" applyNumberFormat="1" applyFont="1" applyBorder="1" applyAlignment="1">
      <alignment horizontal="right" vertical="top" wrapText="1"/>
    </xf>
    <xf numFmtId="193" fontId="85" fillId="0" borderId="0" xfId="2467" applyNumberFormat="1" applyFont="1" applyAlignment="1">
      <alignment vertical="center"/>
    </xf>
    <xf numFmtId="193" fontId="106" fillId="0" borderId="36" xfId="2466" applyNumberFormat="1" applyFont="1" applyBorder="1" applyAlignment="1" applyProtection="1">
      <alignment horizontal="right" vertical="top" wrapText="1"/>
      <protection locked="0"/>
    </xf>
    <xf numFmtId="193" fontId="16" fillId="0" borderId="27" xfId="2466" applyNumberFormat="1" applyFont="1" applyBorder="1" applyAlignment="1">
      <alignment horizontal="right" vertical="top" wrapText="1"/>
    </xf>
    <xf numFmtId="193" fontId="16" fillId="0" borderId="67" xfId="2466" applyNumberFormat="1" applyFont="1" applyBorder="1" applyAlignment="1">
      <alignment horizontal="right" vertical="top" wrapText="1"/>
    </xf>
    <xf numFmtId="193" fontId="16" fillId="0" borderId="44" xfId="2466" applyNumberFormat="1" applyFont="1" applyBorder="1" applyAlignment="1" applyProtection="1">
      <alignment vertical="top" wrapText="1"/>
      <protection locked="0"/>
    </xf>
    <xf numFmtId="193" fontId="16" fillId="0" borderId="41" xfId="2466" applyNumberFormat="1" applyFont="1" applyBorder="1" applyAlignment="1" applyProtection="1">
      <alignment wrapText="1"/>
      <protection locked="0"/>
    </xf>
    <xf numFmtId="193" fontId="16" fillId="0" borderId="56" xfId="2466" applyNumberFormat="1" applyFont="1" applyBorder="1" applyAlignment="1" applyProtection="1">
      <alignment vertical="top" wrapText="1"/>
      <protection locked="0"/>
    </xf>
    <xf numFmtId="193" fontId="16" fillId="0" borderId="41" xfId="2466" applyNumberFormat="1" applyFont="1" applyBorder="1" applyAlignment="1" applyProtection="1">
      <alignment vertical="top" wrapText="1"/>
      <protection locked="0"/>
    </xf>
    <xf numFmtId="193" fontId="16" fillId="0" borderId="60" xfId="2466" applyNumberFormat="1" applyFont="1" applyBorder="1" applyAlignment="1" applyProtection="1">
      <alignment horizontal="right" vertical="top" wrapText="1"/>
      <protection locked="0"/>
    </xf>
    <xf numFmtId="193" fontId="16" fillId="0" borderId="56" xfId="2466" applyNumberFormat="1" applyFont="1" applyBorder="1" applyAlignment="1" applyProtection="1">
      <alignment horizontal="right" vertical="top" wrapText="1"/>
      <protection locked="0"/>
    </xf>
    <xf numFmtId="193" fontId="16" fillId="0" borderId="41" xfId="2466" applyNumberFormat="1" applyFont="1" applyBorder="1" applyAlignment="1" applyProtection="1">
      <alignment horizontal="right" vertical="top" wrapText="1"/>
      <protection locked="0"/>
    </xf>
    <xf numFmtId="193" fontId="85" fillId="0" borderId="0" xfId="2467" applyNumberFormat="1" applyFont="1"/>
    <xf numFmtId="193" fontId="106" fillId="0" borderId="37" xfId="2462" applyNumberFormat="1" applyFont="1" applyBorder="1" applyAlignment="1">
      <alignment wrapText="1"/>
    </xf>
    <xf numFmtId="193" fontId="16" fillId="0" borderId="39" xfId="1259" applyNumberFormat="1" applyFont="1" applyBorder="1" applyAlignment="1">
      <alignment wrapText="1"/>
    </xf>
    <xf numFmtId="193" fontId="16" fillId="0" borderId="42" xfId="1259" applyNumberFormat="1" applyFont="1" applyBorder="1" applyAlignment="1">
      <alignment wrapText="1"/>
    </xf>
    <xf numFmtId="193" fontId="16" fillId="0" borderId="46" xfId="1259" applyNumberFormat="1" applyFont="1" applyBorder="1" applyAlignment="1">
      <alignment wrapText="1"/>
    </xf>
    <xf numFmtId="193" fontId="16" fillId="0" borderId="49" xfId="1259" applyNumberFormat="1" applyFont="1" applyBorder="1" applyAlignment="1">
      <alignment wrapText="1"/>
    </xf>
    <xf numFmtId="193" fontId="16" fillId="0" borderId="57" xfId="1259" applyNumberFormat="1" applyFont="1" applyBorder="1" applyAlignment="1">
      <alignment wrapText="1"/>
    </xf>
    <xf numFmtId="193" fontId="107" fillId="0" borderId="58" xfId="1259" applyNumberFormat="1" applyFont="1" applyBorder="1" applyAlignment="1">
      <alignment wrapText="1"/>
    </xf>
    <xf numFmtId="193" fontId="107" fillId="0" borderId="39" xfId="1259" applyNumberFormat="1" applyFont="1" applyBorder="1" applyAlignment="1">
      <alignment wrapText="1"/>
    </xf>
    <xf numFmtId="193" fontId="108" fillId="0" borderId="39" xfId="1259" applyNumberFormat="1" applyFont="1" applyBorder="1" applyAlignment="1">
      <alignment wrapText="1"/>
    </xf>
    <xf numFmtId="193" fontId="113" fillId="0" borderId="66" xfId="1259" applyNumberFormat="1" applyFont="1" applyBorder="1" applyAlignment="1">
      <alignment wrapText="1"/>
    </xf>
    <xf numFmtId="193" fontId="16" fillId="0" borderId="0" xfId="1259" applyNumberFormat="1" applyFont="1" applyAlignment="1">
      <alignment wrapText="1"/>
    </xf>
    <xf numFmtId="193" fontId="113" fillId="0" borderId="68" xfId="1259" applyNumberFormat="1" applyFont="1" applyBorder="1" applyAlignment="1">
      <alignment wrapText="1"/>
    </xf>
    <xf numFmtId="193" fontId="107" fillId="0" borderId="68" xfId="1259" applyNumberFormat="1" applyFont="1" applyBorder="1" applyAlignment="1">
      <alignment wrapText="1"/>
    </xf>
    <xf numFmtId="193" fontId="16" fillId="0" borderId="41" xfId="2466" applyNumberFormat="1" applyFont="1" applyBorder="1" applyAlignment="1" applyProtection="1">
      <alignment horizontal="right" wrapText="1"/>
      <protection locked="0"/>
    </xf>
    <xf numFmtId="168" fontId="6" fillId="0" borderId="30" xfId="3" applyNumberFormat="1" applyFont="1" applyBorder="1" applyAlignment="1">
      <alignment horizontal="center" vertical="center"/>
    </xf>
    <xf numFmtId="0" fontId="6" fillId="0" borderId="30" xfId="3" applyFont="1" applyBorder="1" applyAlignment="1">
      <alignment horizontal="justify" vertical="center" wrapText="1"/>
    </xf>
    <xf numFmtId="193" fontId="95" fillId="0" borderId="30" xfId="2464" applyNumberFormat="1" applyFont="1" applyBorder="1" applyAlignment="1">
      <alignment horizontal="center" vertical="center"/>
    </xf>
    <xf numFmtId="168" fontId="6" fillId="0" borderId="70" xfId="3" applyNumberFormat="1" applyFont="1" applyBorder="1" applyAlignment="1">
      <alignment horizontal="center" vertical="center"/>
    </xf>
    <xf numFmtId="0" fontId="6" fillId="0" borderId="70" xfId="3" applyFont="1" applyBorder="1" applyAlignment="1">
      <alignment horizontal="justify" vertical="center" wrapText="1"/>
    </xf>
    <xf numFmtId="193" fontId="95" fillId="0" borderId="70" xfId="2464" applyNumberFormat="1" applyFont="1" applyBorder="1" applyAlignment="1">
      <alignment horizontal="center" vertical="center"/>
    </xf>
    <xf numFmtId="0" fontId="6" fillId="0" borderId="71" xfId="3" applyFont="1" applyBorder="1" applyAlignment="1">
      <alignment horizontal="justify" vertical="center" wrapText="1"/>
    </xf>
    <xf numFmtId="168" fontId="6" fillId="0" borderId="71" xfId="3" applyNumberFormat="1" applyFont="1" applyBorder="1" applyAlignment="1">
      <alignment horizontal="center" vertical="center"/>
    </xf>
    <xf numFmtId="193" fontId="95" fillId="0" borderId="71" xfId="2464" applyNumberFormat="1" applyFont="1" applyBorder="1" applyAlignment="1">
      <alignment horizontal="center" vertical="center"/>
    </xf>
    <xf numFmtId="193" fontId="5" fillId="0" borderId="3" xfId="2464" applyNumberFormat="1" applyFont="1" applyBorder="1" applyAlignment="1" applyProtection="1">
      <alignment horizontal="center"/>
      <protection locked="0"/>
    </xf>
    <xf numFmtId="193" fontId="5" fillId="0" borderId="2" xfId="2464" applyNumberFormat="1" applyFont="1" applyBorder="1" applyAlignment="1" applyProtection="1">
      <alignment horizontal="center"/>
      <protection locked="0"/>
    </xf>
    <xf numFmtId="193" fontId="84" fillId="0" borderId="2" xfId="2464" applyNumberFormat="1" applyFont="1" applyBorder="1" applyAlignment="1" applyProtection="1">
      <alignment horizontal="center"/>
      <protection locked="0"/>
    </xf>
    <xf numFmtId="193" fontId="85" fillId="0" borderId="0" xfId="2464" applyNumberFormat="1" applyFont="1" applyAlignment="1" applyProtection="1">
      <alignment horizontal="right"/>
      <protection locked="0"/>
    </xf>
    <xf numFmtId="193" fontId="85" fillId="0" borderId="3" xfId="2464" applyNumberFormat="1" applyFont="1" applyBorder="1" applyAlignment="1" applyProtection="1">
      <alignment horizontal="center"/>
      <protection locked="0"/>
    </xf>
    <xf numFmtId="193" fontId="85" fillId="0" borderId="5" xfId="2464" applyNumberFormat="1" applyFont="1" applyBorder="1" applyAlignment="1" applyProtection="1">
      <alignment horizontal="center"/>
      <protection locked="0"/>
    </xf>
    <xf numFmtId="193" fontId="85" fillId="0" borderId="9" xfId="2464" applyNumberFormat="1" applyFont="1" applyBorder="1" applyAlignment="1" applyProtection="1">
      <alignment horizontal="center"/>
      <protection locked="0"/>
    </xf>
    <xf numFmtId="193" fontId="85" fillId="0" borderId="2" xfId="2464" applyNumberFormat="1" applyFont="1" applyBorder="1" applyAlignment="1" applyProtection="1">
      <alignment horizontal="center"/>
      <protection locked="0"/>
    </xf>
    <xf numFmtId="193" fontId="5" fillId="0" borderId="2" xfId="2464" applyNumberFormat="1" applyFont="1" applyFill="1" applyBorder="1" applyAlignment="1" applyProtection="1">
      <alignment horizontal="center"/>
      <protection locked="0"/>
    </xf>
    <xf numFmtId="193" fontId="5" fillId="0" borderId="0" xfId="2464" applyNumberFormat="1" applyFont="1" applyAlignment="1" applyProtection="1">
      <alignment horizontal="center"/>
      <protection locked="0"/>
    </xf>
    <xf numFmtId="193" fontId="16" fillId="0" borderId="2" xfId="2464" applyNumberFormat="1" applyFont="1" applyBorder="1" applyProtection="1">
      <protection locked="0"/>
    </xf>
    <xf numFmtId="193" fontId="85" fillId="0" borderId="2" xfId="2464" applyNumberFormat="1" applyFont="1" applyFill="1" applyBorder="1" applyAlignment="1" applyProtection="1">
      <alignment horizontal="center"/>
      <protection locked="0"/>
    </xf>
    <xf numFmtId="193" fontId="85" fillId="0" borderId="0" xfId="2464" applyNumberFormat="1" applyFont="1" applyFill="1" applyBorder="1" applyAlignment="1" applyProtection="1">
      <alignment horizontal="center"/>
      <protection locked="0"/>
    </xf>
    <xf numFmtId="193" fontId="85" fillId="0" borderId="3" xfId="2464" applyNumberFormat="1" applyFont="1" applyFill="1" applyBorder="1" applyAlignment="1" applyProtection="1">
      <alignment horizontal="center"/>
      <protection locked="0"/>
    </xf>
    <xf numFmtId="193" fontId="85" fillId="0" borderId="0" xfId="2464" applyNumberFormat="1" applyFont="1" applyAlignment="1" applyProtection="1">
      <alignment horizontal="center"/>
      <protection locked="0"/>
    </xf>
    <xf numFmtId="193" fontId="85" fillId="0" borderId="5" xfId="2464" applyNumberFormat="1" applyFont="1" applyFill="1" applyBorder="1" applyAlignment="1" applyProtection="1">
      <alignment horizontal="center"/>
      <protection locked="0"/>
    </xf>
    <xf numFmtId="0" fontId="5" fillId="0" borderId="0" xfId="0" applyFont="1" applyAlignment="1">
      <alignment horizontal="center" vertical="top"/>
    </xf>
    <xf numFmtId="0" fontId="5" fillId="0" borderId="0" xfId="0" applyFont="1" applyAlignment="1">
      <alignment vertical="top"/>
    </xf>
    <xf numFmtId="194" fontId="84" fillId="0" borderId="2" xfId="2465" applyNumberFormat="1" applyFont="1" applyBorder="1" applyAlignment="1">
      <alignment horizontal="center"/>
    </xf>
    <xf numFmtId="2" fontId="67" fillId="57" borderId="0" xfId="8" applyNumberFormat="1" applyFont="1" applyFill="1" applyAlignment="1">
      <alignment horizontal="left" wrapText="1"/>
    </xf>
    <xf numFmtId="2" fontId="90" fillId="0" borderId="0" xfId="8" applyNumberFormat="1" applyFont="1" applyAlignment="1">
      <alignment horizontal="right"/>
    </xf>
    <xf numFmtId="2" fontId="92" fillId="0" borderId="0" xfId="8" applyNumberFormat="1" applyFont="1" applyAlignment="1">
      <alignment horizontal="left" wrapText="1"/>
    </xf>
    <xf numFmtId="49" fontId="90" fillId="57" borderId="0" xfId="8" applyNumberFormat="1" applyFont="1" applyFill="1" applyAlignment="1">
      <alignment horizontal="center"/>
    </xf>
    <xf numFmtId="0" fontId="5" fillId="0" borderId="0" xfId="0" applyFont="1" applyAlignment="1">
      <alignment horizontal="center"/>
    </xf>
    <xf numFmtId="2" fontId="90" fillId="0" borderId="0" xfId="8" applyNumberFormat="1" applyFont="1" applyAlignment="1">
      <alignment horizontal="right" vertical="top"/>
    </xf>
    <xf numFmtId="0" fontId="91" fillId="0" borderId="0" xfId="8" applyFont="1" applyAlignment="1">
      <alignment horizontal="left" vertical="top" wrapText="1"/>
    </xf>
    <xf numFmtId="0" fontId="12" fillId="0" borderId="0" xfId="0" applyFont="1" applyAlignment="1">
      <alignment horizontal="left" vertical="top" wrapText="1"/>
    </xf>
    <xf numFmtId="0" fontId="0" fillId="0" borderId="0" xfId="0" applyAlignment="1">
      <alignment horizontal="left" vertical="top" wrapText="1"/>
    </xf>
    <xf numFmtId="0" fontId="27" fillId="0" borderId="0" xfId="0" applyFont="1" applyAlignment="1">
      <alignment horizontal="left" vertical="top" wrapText="1"/>
    </xf>
    <xf numFmtId="0" fontId="17" fillId="0" borderId="0" xfId="0" applyFont="1" applyAlignment="1">
      <alignment horizontal="center" wrapText="1"/>
    </xf>
    <xf numFmtId="0" fontId="22" fillId="0" borderId="0" xfId="0" applyFont="1" applyAlignment="1">
      <alignment horizontal="left" vertical="top" wrapText="1"/>
    </xf>
    <xf numFmtId="0" fontId="12" fillId="0" borderId="0" xfId="0" applyFont="1" applyAlignment="1">
      <alignment horizontal="left" indent="3"/>
    </xf>
    <xf numFmtId="0" fontId="0" fillId="0" borderId="0" xfId="0" applyAlignment="1">
      <alignment horizontal="left" vertical="top"/>
    </xf>
    <xf numFmtId="0" fontId="12" fillId="0" borderId="0" xfId="0" applyFont="1" applyAlignment="1">
      <alignment horizontal="justify"/>
    </xf>
    <xf numFmtId="0" fontId="0" fillId="0" borderId="0" xfId="0" applyAlignment="1">
      <alignment horizontal="justify"/>
    </xf>
    <xf numFmtId="0" fontId="0" fillId="0" borderId="0" xfId="0" applyAlignment="1">
      <alignment horizontal="left" indent="3"/>
    </xf>
    <xf numFmtId="0" fontId="0" fillId="0" borderId="0" xfId="0" applyAlignment="1">
      <alignment horizontal="left" vertical="top" wrapText="1" indent="3"/>
    </xf>
    <xf numFmtId="193" fontId="0" fillId="0" borderId="0" xfId="2464" applyNumberFormat="1" applyFont="1" applyFill="1" applyBorder="1" applyAlignment="1">
      <alignment horizontal="justify" vertical="top" wrapText="1"/>
    </xf>
    <xf numFmtId="0" fontId="0" fillId="0" borderId="0" xfId="0" applyAlignment="1">
      <alignment horizontal="left" wrapText="1" indent="3"/>
    </xf>
    <xf numFmtId="0" fontId="27" fillId="0" borderId="0" xfId="0" applyFont="1" applyAlignment="1">
      <alignment horizontal="left" vertical="top" wrapText="1" indent="3"/>
    </xf>
    <xf numFmtId="0" fontId="12" fillId="0" borderId="0" xfId="0" applyFont="1" applyAlignment="1">
      <alignment horizontal="left"/>
    </xf>
    <xf numFmtId="0" fontId="27" fillId="0" borderId="0" xfId="0" applyFont="1" applyAlignment="1">
      <alignment horizontal="justify" wrapText="1"/>
    </xf>
    <xf numFmtId="0" fontId="27" fillId="0" borderId="0" xfId="0" applyFont="1" applyAlignment="1">
      <alignment horizontal="justify" vertical="center" wrapText="1"/>
    </xf>
    <xf numFmtId="0" fontId="27" fillId="0" borderId="0" xfId="0" applyFont="1" applyAlignment="1">
      <alignment horizontal="left" indent="3"/>
    </xf>
    <xf numFmtId="0" fontId="27" fillId="0" borderId="0" xfId="0" applyFont="1" applyAlignment="1">
      <alignment horizontal="left" wrapText="1" indent="3"/>
    </xf>
    <xf numFmtId="0" fontId="27" fillId="0" borderId="0" xfId="0" applyFont="1" applyAlignment="1">
      <alignment horizontal="justify" vertical="top" wrapText="1"/>
    </xf>
    <xf numFmtId="0" fontId="27" fillId="0" borderId="0" xfId="0" applyFont="1" applyAlignment="1">
      <alignment horizontal="left" vertical="top" indent="3"/>
    </xf>
    <xf numFmtId="0" fontId="12" fillId="0" borderId="0" xfId="0" applyFont="1" applyAlignment="1">
      <alignment horizontal="left" vertical="top"/>
    </xf>
    <xf numFmtId="193" fontId="0" fillId="0" borderId="0" xfId="2464" applyNumberFormat="1" applyFont="1" applyFill="1" applyBorder="1" applyAlignment="1">
      <alignment horizontal="left" vertical="top" wrapText="1"/>
    </xf>
    <xf numFmtId="0" fontId="97" fillId="0" borderId="0" xfId="2463" applyFont="1" applyAlignment="1">
      <alignment horizontal="center"/>
    </xf>
    <xf numFmtId="0" fontId="96" fillId="0" borderId="0" xfId="2463" applyFont="1" applyAlignment="1">
      <alignment horizontal="right"/>
    </xf>
    <xf numFmtId="168" fontId="9" fillId="0" borderId="0" xfId="3" applyNumberFormat="1" applyFont="1" applyAlignment="1">
      <alignment horizontal="center" wrapText="1"/>
    </xf>
    <xf numFmtId="0" fontId="104" fillId="0" borderId="0" xfId="1259" applyFont="1" applyAlignment="1">
      <alignment horizontal="center" vertical="top"/>
    </xf>
    <xf numFmtId="0" fontId="16" fillId="0" borderId="45" xfId="1259" applyFont="1" applyBorder="1" applyAlignment="1">
      <alignment horizontal="center" wrapText="1"/>
    </xf>
    <xf numFmtId="0" fontId="16" fillId="0" borderId="48" xfId="1259" applyFont="1" applyBorder="1" applyAlignment="1">
      <alignment horizontal="center" wrapText="1"/>
    </xf>
    <xf numFmtId="0" fontId="16" fillId="0" borderId="52" xfId="1259" applyFont="1" applyBorder="1" applyAlignment="1">
      <alignment horizontal="center" wrapText="1"/>
    </xf>
    <xf numFmtId="1" fontId="16" fillId="0" borderId="44" xfId="1259" applyNumberFormat="1" applyFont="1" applyBorder="1" applyAlignment="1">
      <alignment horizontal="center" wrapText="1"/>
    </xf>
    <xf numFmtId="1" fontId="16" fillId="0" borderId="47" xfId="1259" applyNumberFormat="1" applyFont="1" applyBorder="1" applyAlignment="1">
      <alignment horizontal="center" wrapText="1"/>
    </xf>
    <xf numFmtId="1" fontId="16" fillId="0" borderId="51" xfId="1259" applyNumberFormat="1" applyFont="1" applyBorder="1" applyAlignment="1">
      <alignment horizontal="center" wrapText="1"/>
    </xf>
    <xf numFmtId="193" fontId="16" fillId="0" borderId="44" xfId="2466" applyNumberFormat="1" applyFont="1" applyBorder="1" applyAlignment="1" applyProtection="1">
      <alignment horizontal="right" wrapText="1"/>
      <protection locked="0"/>
    </xf>
    <xf numFmtId="193" fontId="16" fillId="0" borderId="47" xfId="2466" applyNumberFormat="1" applyFont="1" applyBorder="1" applyAlignment="1" applyProtection="1">
      <alignment horizontal="right" wrapText="1"/>
      <protection locked="0"/>
    </xf>
    <xf numFmtId="193" fontId="16" fillId="0" borderId="51" xfId="2466" applyNumberFormat="1" applyFont="1" applyBorder="1" applyAlignment="1" applyProtection="1">
      <alignment horizontal="right" wrapText="1"/>
      <protection locked="0"/>
    </xf>
    <xf numFmtId="193" fontId="16" fillId="0" borderId="46" xfId="1259" applyNumberFormat="1" applyFont="1" applyBorder="1" applyAlignment="1">
      <alignment wrapText="1"/>
    </xf>
    <xf numFmtId="193" fontId="16" fillId="0" borderId="49" xfId="1259" applyNumberFormat="1" applyFont="1" applyBorder="1" applyAlignment="1">
      <alignment wrapText="1"/>
    </xf>
    <xf numFmtId="193" fontId="16" fillId="0" borderId="53" xfId="1259" applyNumberFormat="1" applyFont="1" applyBorder="1" applyAlignment="1">
      <alignment wrapText="1"/>
    </xf>
    <xf numFmtId="49" fontId="88" fillId="0" borderId="0" xfId="2467" applyNumberFormat="1" applyFont="1" applyAlignment="1">
      <alignment horizontal="center" vertical="center"/>
    </xf>
  </cellXfs>
  <cellStyles count="2468">
    <cellStyle name="_ETD2009_989_Vatrogasnica_JANAF_TROSKO" xfId="9" xr:uid="{00000000-0005-0000-0000-000000000000}"/>
    <cellStyle name="_ETD2009_989_Vatrogasnica_JANAF_TROSKO_HORTIKULTURA" xfId="10" xr:uid="{00000000-0005-0000-0000-000001000000}"/>
    <cellStyle name="20% - Accent1 2" xfId="11" xr:uid="{00000000-0005-0000-0000-000002000000}"/>
    <cellStyle name="20% - Accent1 2 2" xfId="12" xr:uid="{00000000-0005-0000-0000-000003000000}"/>
    <cellStyle name="20% - Accent1 2 2 2" xfId="13" xr:uid="{00000000-0005-0000-0000-000004000000}"/>
    <cellStyle name="20% - Accent1 2 3" xfId="14" xr:uid="{00000000-0005-0000-0000-000005000000}"/>
    <cellStyle name="20% - Accent1 3" xfId="15" xr:uid="{00000000-0005-0000-0000-000006000000}"/>
    <cellStyle name="20% - Accent1 3 2" xfId="16" xr:uid="{00000000-0005-0000-0000-000007000000}"/>
    <cellStyle name="20% - Accent1 3 2 2" xfId="17" xr:uid="{00000000-0005-0000-0000-000008000000}"/>
    <cellStyle name="20% - Accent1 3 3" xfId="18" xr:uid="{00000000-0005-0000-0000-000009000000}"/>
    <cellStyle name="20% - Accent1 4" xfId="19" xr:uid="{00000000-0005-0000-0000-00000A000000}"/>
    <cellStyle name="20% - Accent1 4 2" xfId="20" xr:uid="{00000000-0005-0000-0000-00000B000000}"/>
    <cellStyle name="20% - Accent1 4 2 2" xfId="21" xr:uid="{00000000-0005-0000-0000-00000C000000}"/>
    <cellStyle name="20% - Accent1 4 3" xfId="22" xr:uid="{00000000-0005-0000-0000-00000D000000}"/>
    <cellStyle name="20% - Accent1 5" xfId="23" xr:uid="{00000000-0005-0000-0000-00000E000000}"/>
    <cellStyle name="20% - Accent1 5 2" xfId="24" xr:uid="{00000000-0005-0000-0000-00000F000000}"/>
    <cellStyle name="20% - Accent1 5 2 2" xfId="25" xr:uid="{00000000-0005-0000-0000-000010000000}"/>
    <cellStyle name="20% - Accent1 5 3" xfId="26" xr:uid="{00000000-0005-0000-0000-000011000000}"/>
    <cellStyle name="20% - Accent1 6" xfId="27" xr:uid="{00000000-0005-0000-0000-000012000000}"/>
    <cellStyle name="20% - Accent1 6 2" xfId="28" xr:uid="{00000000-0005-0000-0000-000013000000}"/>
    <cellStyle name="20% - Accent1 6 2 2" xfId="29" xr:uid="{00000000-0005-0000-0000-000014000000}"/>
    <cellStyle name="20% - Accent1 6 3" xfId="30" xr:uid="{00000000-0005-0000-0000-000015000000}"/>
    <cellStyle name="20% - Accent1 7" xfId="31" xr:uid="{00000000-0005-0000-0000-000016000000}"/>
    <cellStyle name="20% - Accent2 2" xfId="32" xr:uid="{00000000-0005-0000-0000-000017000000}"/>
    <cellStyle name="20% - Accent2 2 2" xfId="33" xr:uid="{00000000-0005-0000-0000-000018000000}"/>
    <cellStyle name="20% - Accent2 2 2 2" xfId="34" xr:uid="{00000000-0005-0000-0000-000019000000}"/>
    <cellStyle name="20% - Accent2 2 3" xfId="35" xr:uid="{00000000-0005-0000-0000-00001A000000}"/>
    <cellStyle name="20% - Accent2 3" xfId="36" xr:uid="{00000000-0005-0000-0000-00001B000000}"/>
    <cellStyle name="20% - Accent2 3 2" xfId="37" xr:uid="{00000000-0005-0000-0000-00001C000000}"/>
    <cellStyle name="20% - Accent2 3 2 2" xfId="38" xr:uid="{00000000-0005-0000-0000-00001D000000}"/>
    <cellStyle name="20% - Accent2 3 3" xfId="39" xr:uid="{00000000-0005-0000-0000-00001E000000}"/>
    <cellStyle name="20% - Accent2 4" xfId="40" xr:uid="{00000000-0005-0000-0000-00001F000000}"/>
    <cellStyle name="20% - Accent2 4 2" xfId="41" xr:uid="{00000000-0005-0000-0000-000020000000}"/>
    <cellStyle name="20% - Accent2 4 2 2" xfId="42" xr:uid="{00000000-0005-0000-0000-000021000000}"/>
    <cellStyle name="20% - Accent2 4 3" xfId="43" xr:uid="{00000000-0005-0000-0000-000022000000}"/>
    <cellStyle name="20% - Accent2 5" xfId="44" xr:uid="{00000000-0005-0000-0000-000023000000}"/>
    <cellStyle name="20% - Accent2 5 2" xfId="45" xr:uid="{00000000-0005-0000-0000-000024000000}"/>
    <cellStyle name="20% - Accent2 5 2 2" xfId="46" xr:uid="{00000000-0005-0000-0000-000025000000}"/>
    <cellStyle name="20% - Accent2 5 3" xfId="47" xr:uid="{00000000-0005-0000-0000-000026000000}"/>
    <cellStyle name="20% - Accent2 6" xfId="48" xr:uid="{00000000-0005-0000-0000-000027000000}"/>
    <cellStyle name="20% - Accent2 6 2" xfId="49" xr:uid="{00000000-0005-0000-0000-000028000000}"/>
    <cellStyle name="20% - Accent2 6 2 2" xfId="50" xr:uid="{00000000-0005-0000-0000-000029000000}"/>
    <cellStyle name="20% - Accent2 6 3" xfId="51" xr:uid="{00000000-0005-0000-0000-00002A000000}"/>
    <cellStyle name="20% - Accent2 7" xfId="52" xr:uid="{00000000-0005-0000-0000-00002B000000}"/>
    <cellStyle name="20% - Accent3 2" xfId="53" xr:uid="{00000000-0005-0000-0000-00002C000000}"/>
    <cellStyle name="20% - Accent3 2 2" xfId="54" xr:uid="{00000000-0005-0000-0000-00002D000000}"/>
    <cellStyle name="20% - Accent3 2 2 2" xfId="55" xr:uid="{00000000-0005-0000-0000-00002E000000}"/>
    <cellStyle name="20% - Accent3 2 3" xfId="56" xr:uid="{00000000-0005-0000-0000-00002F000000}"/>
    <cellStyle name="20% - Accent3 3" xfId="57" xr:uid="{00000000-0005-0000-0000-000030000000}"/>
    <cellStyle name="20% - Accent3 3 2" xfId="58" xr:uid="{00000000-0005-0000-0000-000031000000}"/>
    <cellStyle name="20% - Accent3 3 2 2" xfId="59" xr:uid="{00000000-0005-0000-0000-000032000000}"/>
    <cellStyle name="20% - Accent3 3 3" xfId="60" xr:uid="{00000000-0005-0000-0000-000033000000}"/>
    <cellStyle name="20% - Accent3 4" xfId="61" xr:uid="{00000000-0005-0000-0000-000034000000}"/>
    <cellStyle name="20% - Accent3 4 2" xfId="62" xr:uid="{00000000-0005-0000-0000-000035000000}"/>
    <cellStyle name="20% - Accent3 4 2 2" xfId="63" xr:uid="{00000000-0005-0000-0000-000036000000}"/>
    <cellStyle name="20% - Accent3 4 3" xfId="64" xr:uid="{00000000-0005-0000-0000-000037000000}"/>
    <cellStyle name="20% - Accent3 5" xfId="65" xr:uid="{00000000-0005-0000-0000-000038000000}"/>
    <cellStyle name="20% - Accent3 5 2" xfId="66" xr:uid="{00000000-0005-0000-0000-000039000000}"/>
    <cellStyle name="20% - Accent3 5 2 2" xfId="67" xr:uid="{00000000-0005-0000-0000-00003A000000}"/>
    <cellStyle name="20% - Accent3 5 3" xfId="68" xr:uid="{00000000-0005-0000-0000-00003B000000}"/>
    <cellStyle name="20% - Accent3 6" xfId="69" xr:uid="{00000000-0005-0000-0000-00003C000000}"/>
    <cellStyle name="20% - Accent3 6 2" xfId="70" xr:uid="{00000000-0005-0000-0000-00003D000000}"/>
    <cellStyle name="20% - Accent3 6 2 2" xfId="71" xr:uid="{00000000-0005-0000-0000-00003E000000}"/>
    <cellStyle name="20% - Accent3 6 3" xfId="72" xr:uid="{00000000-0005-0000-0000-00003F000000}"/>
    <cellStyle name="20% - Accent3 7" xfId="73" xr:uid="{00000000-0005-0000-0000-000040000000}"/>
    <cellStyle name="20% - Accent4 2" xfId="74" xr:uid="{00000000-0005-0000-0000-000041000000}"/>
    <cellStyle name="20% - Accent4 2 2" xfId="75" xr:uid="{00000000-0005-0000-0000-000042000000}"/>
    <cellStyle name="20% - Accent4 2 2 2" xfId="76" xr:uid="{00000000-0005-0000-0000-000043000000}"/>
    <cellStyle name="20% - Accent4 2 3" xfId="77" xr:uid="{00000000-0005-0000-0000-000044000000}"/>
    <cellStyle name="20% - Accent4 3" xfId="78" xr:uid="{00000000-0005-0000-0000-000045000000}"/>
    <cellStyle name="20% - Accent4 3 2" xfId="79" xr:uid="{00000000-0005-0000-0000-000046000000}"/>
    <cellStyle name="20% - Accent4 3 2 2" xfId="80" xr:uid="{00000000-0005-0000-0000-000047000000}"/>
    <cellStyle name="20% - Accent4 3 3" xfId="81" xr:uid="{00000000-0005-0000-0000-000048000000}"/>
    <cellStyle name="20% - Accent4 4" xfId="82" xr:uid="{00000000-0005-0000-0000-000049000000}"/>
    <cellStyle name="20% - Accent4 4 2" xfId="83" xr:uid="{00000000-0005-0000-0000-00004A000000}"/>
    <cellStyle name="20% - Accent4 4 2 2" xfId="84" xr:uid="{00000000-0005-0000-0000-00004B000000}"/>
    <cellStyle name="20% - Accent4 4 3" xfId="85" xr:uid="{00000000-0005-0000-0000-00004C000000}"/>
    <cellStyle name="20% - Accent4 5" xfId="86" xr:uid="{00000000-0005-0000-0000-00004D000000}"/>
    <cellStyle name="20% - Accent4 5 2" xfId="87" xr:uid="{00000000-0005-0000-0000-00004E000000}"/>
    <cellStyle name="20% - Accent4 5 2 2" xfId="88" xr:uid="{00000000-0005-0000-0000-00004F000000}"/>
    <cellStyle name="20% - Accent4 5 3" xfId="89" xr:uid="{00000000-0005-0000-0000-000050000000}"/>
    <cellStyle name="20% - Accent4 6" xfId="90" xr:uid="{00000000-0005-0000-0000-000051000000}"/>
    <cellStyle name="20% - Accent4 6 2" xfId="91" xr:uid="{00000000-0005-0000-0000-000052000000}"/>
    <cellStyle name="20% - Accent4 6 2 2" xfId="92" xr:uid="{00000000-0005-0000-0000-000053000000}"/>
    <cellStyle name="20% - Accent4 6 3" xfId="93" xr:uid="{00000000-0005-0000-0000-000054000000}"/>
    <cellStyle name="20% - Accent4 7" xfId="94" xr:uid="{00000000-0005-0000-0000-000055000000}"/>
    <cellStyle name="20% - Accent5 2" xfId="95" xr:uid="{00000000-0005-0000-0000-000056000000}"/>
    <cellStyle name="20% - Accent5 2 2" xfId="96" xr:uid="{00000000-0005-0000-0000-000057000000}"/>
    <cellStyle name="20% - Accent5 2 2 2" xfId="97" xr:uid="{00000000-0005-0000-0000-000058000000}"/>
    <cellStyle name="20% - Accent5 2 3" xfId="98" xr:uid="{00000000-0005-0000-0000-000059000000}"/>
    <cellStyle name="20% - Accent5 3" xfId="99" xr:uid="{00000000-0005-0000-0000-00005A000000}"/>
    <cellStyle name="20% - Accent5 3 2" xfId="100" xr:uid="{00000000-0005-0000-0000-00005B000000}"/>
    <cellStyle name="20% - Accent5 3 2 2" xfId="101" xr:uid="{00000000-0005-0000-0000-00005C000000}"/>
    <cellStyle name="20% - Accent5 3 3" xfId="102" xr:uid="{00000000-0005-0000-0000-00005D000000}"/>
    <cellStyle name="20% - Accent5 4" xfId="103" xr:uid="{00000000-0005-0000-0000-00005E000000}"/>
    <cellStyle name="20% - Accent5 4 2" xfId="104" xr:uid="{00000000-0005-0000-0000-00005F000000}"/>
    <cellStyle name="20% - Accent5 4 2 2" xfId="105" xr:uid="{00000000-0005-0000-0000-000060000000}"/>
    <cellStyle name="20% - Accent5 4 3" xfId="106" xr:uid="{00000000-0005-0000-0000-000061000000}"/>
    <cellStyle name="20% - Accent5 5" xfId="107" xr:uid="{00000000-0005-0000-0000-000062000000}"/>
    <cellStyle name="20% - Accent5 5 2" xfId="108" xr:uid="{00000000-0005-0000-0000-000063000000}"/>
    <cellStyle name="20% - Accent5 5 2 2" xfId="109" xr:uid="{00000000-0005-0000-0000-000064000000}"/>
    <cellStyle name="20% - Accent5 5 3" xfId="110" xr:uid="{00000000-0005-0000-0000-000065000000}"/>
    <cellStyle name="20% - Accent5 6" xfId="111" xr:uid="{00000000-0005-0000-0000-000066000000}"/>
    <cellStyle name="20% - Accent5 6 2" xfId="112" xr:uid="{00000000-0005-0000-0000-000067000000}"/>
    <cellStyle name="20% - Accent5 6 2 2" xfId="113" xr:uid="{00000000-0005-0000-0000-000068000000}"/>
    <cellStyle name="20% - Accent5 6 3" xfId="114" xr:uid="{00000000-0005-0000-0000-000069000000}"/>
    <cellStyle name="20% - Accent6 2" xfId="115" xr:uid="{00000000-0005-0000-0000-00006A000000}"/>
    <cellStyle name="20% - Accent6 2 2" xfId="116" xr:uid="{00000000-0005-0000-0000-00006B000000}"/>
    <cellStyle name="20% - Accent6 2 2 2" xfId="117" xr:uid="{00000000-0005-0000-0000-00006C000000}"/>
    <cellStyle name="20% - Accent6 2 3" xfId="118" xr:uid="{00000000-0005-0000-0000-00006D000000}"/>
    <cellStyle name="20% - Accent6 3" xfId="119" xr:uid="{00000000-0005-0000-0000-00006E000000}"/>
    <cellStyle name="20% - Accent6 3 2" xfId="120" xr:uid="{00000000-0005-0000-0000-00006F000000}"/>
    <cellStyle name="20% - Accent6 3 2 2" xfId="121" xr:uid="{00000000-0005-0000-0000-000070000000}"/>
    <cellStyle name="20% - Accent6 3 3" xfId="122" xr:uid="{00000000-0005-0000-0000-000071000000}"/>
    <cellStyle name="20% - Accent6 4" xfId="123" xr:uid="{00000000-0005-0000-0000-000072000000}"/>
    <cellStyle name="20% - Accent6 4 2" xfId="124" xr:uid="{00000000-0005-0000-0000-000073000000}"/>
    <cellStyle name="20% - Accent6 4 2 2" xfId="125" xr:uid="{00000000-0005-0000-0000-000074000000}"/>
    <cellStyle name="20% - Accent6 4 3" xfId="126" xr:uid="{00000000-0005-0000-0000-000075000000}"/>
    <cellStyle name="20% - Accent6 5" xfId="127" xr:uid="{00000000-0005-0000-0000-000076000000}"/>
    <cellStyle name="20% - Accent6 5 2" xfId="128" xr:uid="{00000000-0005-0000-0000-000077000000}"/>
    <cellStyle name="20% - Accent6 5 2 2" xfId="129" xr:uid="{00000000-0005-0000-0000-000078000000}"/>
    <cellStyle name="20% - Accent6 5 3" xfId="130" xr:uid="{00000000-0005-0000-0000-000079000000}"/>
    <cellStyle name="20% - Accent6 6" xfId="131" xr:uid="{00000000-0005-0000-0000-00007A000000}"/>
    <cellStyle name="20% - Accent6 6 2" xfId="132" xr:uid="{00000000-0005-0000-0000-00007B000000}"/>
    <cellStyle name="20% - Accent6 6 2 2" xfId="133" xr:uid="{00000000-0005-0000-0000-00007C000000}"/>
    <cellStyle name="20% - Accent6 6 3" xfId="134" xr:uid="{00000000-0005-0000-0000-00007D000000}"/>
    <cellStyle name="20% - Accent6 7" xfId="135" xr:uid="{00000000-0005-0000-0000-00007E000000}"/>
    <cellStyle name="20% - Isticanje1" xfId="136" xr:uid="{00000000-0005-0000-0000-00007F000000}"/>
    <cellStyle name="20% - Isticanje1 2" xfId="137" xr:uid="{00000000-0005-0000-0000-000080000000}"/>
    <cellStyle name="20% - Isticanje2" xfId="138" xr:uid="{00000000-0005-0000-0000-000081000000}"/>
    <cellStyle name="20% - Isticanje2 2" xfId="139" xr:uid="{00000000-0005-0000-0000-000082000000}"/>
    <cellStyle name="20% - Isticanje3" xfId="140" xr:uid="{00000000-0005-0000-0000-000083000000}"/>
    <cellStyle name="20% - Isticanje3 2" xfId="141" xr:uid="{00000000-0005-0000-0000-000084000000}"/>
    <cellStyle name="20% - Isticanje4" xfId="142" xr:uid="{00000000-0005-0000-0000-000085000000}"/>
    <cellStyle name="20% - Isticanje4 2" xfId="143" xr:uid="{00000000-0005-0000-0000-000086000000}"/>
    <cellStyle name="20% - Isticanje5" xfId="144" xr:uid="{00000000-0005-0000-0000-000087000000}"/>
    <cellStyle name="20% - Isticanje5 2" xfId="145" xr:uid="{00000000-0005-0000-0000-000088000000}"/>
    <cellStyle name="20% - Isticanje6" xfId="146" xr:uid="{00000000-0005-0000-0000-000089000000}"/>
    <cellStyle name="20% - Isticanje6 2" xfId="147" xr:uid="{00000000-0005-0000-0000-00008A000000}"/>
    <cellStyle name="40% - Accent1 2" xfId="148" xr:uid="{00000000-0005-0000-0000-00008B000000}"/>
    <cellStyle name="40% - Accent1 2 2" xfId="149" xr:uid="{00000000-0005-0000-0000-00008C000000}"/>
    <cellStyle name="40% - Accent1 2 2 2" xfId="150" xr:uid="{00000000-0005-0000-0000-00008D000000}"/>
    <cellStyle name="40% - Accent1 2 3" xfId="151" xr:uid="{00000000-0005-0000-0000-00008E000000}"/>
    <cellStyle name="40% - Accent1 3" xfId="152" xr:uid="{00000000-0005-0000-0000-00008F000000}"/>
    <cellStyle name="40% - Accent1 3 2" xfId="153" xr:uid="{00000000-0005-0000-0000-000090000000}"/>
    <cellStyle name="40% - Accent1 3 2 2" xfId="154" xr:uid="{00000000-0005-0000-0000-000091000000}"/>
    <cellStyle name="40% - Accent1 3 3" xfId="155" xr:uid="{00000000-0005-0000-0000-000092000000}"/>
    <cellStyle name="40% - Accent1 4" xfId="156" xr:uid="{00000000-0005-0000-0000-000093000000}"/>
    <cellStyle name="40% - Accent1 4 2" xfId="157" xr:uid="{00000000-0005-0000-0000-000094000000}"/>
    <cellStyle name="40% - Accent1 4 2 2" xfId="158" xr:uid="{00000000-0005-0000-0000-000095000000}"/>
    <cellStyle name="40% - Accent1 4 3" xfId="159" xr:uid="{00000000-0005-0000-0000-000096000000}"/>
    <cellStyle name="40% - Accent1 5" xfId="160" xr:uid="{00000000-0005-0000-0000-000097000000}"/>
    <cellStyle name="40% - Accent1 5 2" xfId="161" xr:uid="{00000000-0005-0000-0000-000098000000}"/>
    <cellStyle name="40% - Accent1 5 2 2" xfId="162" xr:uid="{00000000-0005-0000-0000-000099000000}"/>
    <cellStyle name="40% - Accent1 5 3" xfId="163" xr:uid="{00000000-0005-0000-0000-00009A000000}"/>
    <cellStyle name="40% - Accent1 6" xfId="164" xr:uid="{00000000-0005-0000-0000-00009B000000}"/>
    <cellStyle name="40% - Accent1 6 2" xfId="165" xr:uid="{00000000-0005-0000-0000-00009C000000}"/>
    <cellStyle name="40% - Accent1 6 2 2" xfId="166" xr:uid="{00000000-0005-0000-0000-00009D000000}"/>
    <cellStyle name="40% - Accent1 6 3" xfId="167" xr:uid="{00000000-0005-0000-0000-00009E000000}"/>
    <cellStyle name="40% - Accent1 7" xfId="168" xr:uid="{00000000-0005-0000-0000-00009F000000}"/>
    <cellStyle name="40% - Accent2 2" xfId="169" xr:uid="{00000000-0005-0000-0000-0000A0000000}"/>
    <cellStyle name="40% - Accent2 2 2" xfId="170" xr:uid="{00000000-0005-0000-0000-0000A1000000}"/>
    <cellStyle name="40% - Accent2 2 2 2" xfId="171" xr:uid="{00000000-0005-0000-0000-0000A2000000}"/>
    <cellStyle name="40% - Accent2 2 3" xfId="172" xr:uid="{00000000-0005-0000-0000-0000A3000000}"/>
    <cellStyle name="40% - Accent2 3" xfId="173" xr:uid="{00000000-0005-0000-0000-0000A4000000}"/>
    <cellStyle name="40% - Accent2 3 2" xfId="174" xr:uid="{00000000-0005-0000-0000-0000A5000000}"/>
    <cellStyle name="40% - Accent2 3 2 2" xfId="175" xr:uid="{00000000-0005-0000-0000-0000A6000000}"/>
    <cellStyle name="40% - Accent2 3 3" xfId="176" xr:uid="{00000000-0005-0000-0000-0000A7000000}"/>
    <cellStyle name="40% - Accent2 4" xfId="177" xr:uid="{00000000-0005-0000-0000-0000A8000000}"/>
    <cellStyle name="40% - Accent2 4 2" xfId="178" xr:uid="{00000000-0005-0000-0000-0000A9000000}"/>
    <cellStyle name="40% - Accent2 4 2 2" xfId="179" xr:uid="{00000000-0005-0000-0000-0000AA000000}"/>
    <cellStyle name="40% - Accent2 4 3" xfId="180" xr:uid="{00000000-0005-0000-0000-0000AB000000}"/>
    <cellStyle name="40% - Accent2 5" xfId="181" xr:uid="{00000000-0005-0000-0000-0000AC000000}"/>
    <cellStyle name="40% - Accent2 5 2" xfId="182" xr:uid="{00000000-0005-0000-0000-0000AD000000}"/>
    <cellStyle name="40% - Accent2 5 2 2" xfId="183" xr:uid="{00000000-0005-0000-0000-0000AE000000}"/>
    <cellStyle name="40% - Accent2 5 3" xfId="184" xr:uid="{00000000-0005-0000-0000-0000AF000000}"/>
    <cellStyle name="40% - Accent2 6" xfId="185" xr:uid="{00000000-0005-0000-0000-0000B0000000}"/>
    <cellStyle name="40% - Accent2 6 2" xfId="186" xr:uid="{00000000-0005-0000-0000-0000B1000000}"/>
    <cellStyle name="40% - Accent2 6 2 2" xfId="187" xr:uid="{00000000-0005-0000-0000-0000B2000000}"/>
    <cellStyle name="40% - Accent2 6 3" xfId="188" xr:uid="{00000000-0005-0000-0000-0000B3000000}"/>
    <cellStyle name="40% - Accent3 2" xfId="189" xr:uid="{00000000-0005-0000-0000-0000B4000000}"/>
    <cellStyle name="40% - Accent3 2 2" xfId="190" xr:uid="{00000000-0005-0000-0000-0000B5000000}"/>
    <cellStyle name="40% - Accent3 2 2 2" xfId="191" xr:uid="{00000000-0005-0000-0000-0000B6000000}"/>
    <cellStyle name="40% - Accent3 2 3" xfId="192" xr:uid="{00000000-0005-0000-0000-0000B7000000}"/>
    <cellStyle name="40% - Accent3 3" xfId="193" xr:uid="{00000000-0005-0000-0000-0000B8000000}"/>
    <cellStyle name="40% - Accent3 3 2" xfId="194" xr:uid="{00000000-0005-0000-0000-0000B9000000}"/>
    <cellStyle name="40% - Accent3 3 2 2" xfId="195" xr:uid="{00000000-0005-0000-0000-0000BA000000}"/>
    <cellStyle name="40% - Accent3 3 3" xfId="196" xr:uid="{00000000-0005-0000-0000-0000BB000000}"/>
    <cellStyle name="40% - Accent3 4" xfId="197" xr:uid="{00000000-0005-0000-0000-0000BC000000}"/>
    <cellStyle name="40% - Accent3 4 2" xfId="198" xr:uid="{00000000-0005-0000-0000-0000BD000000}"/>
    <cellStyle name="40% - Accent3 4 2 2" xfId="199" xr:uid="{00000000-0005-0000-0000-0000BE000000}"/>
    <cellStyle name="40% - Accent3 4 3" xfId="200" xr:uid="{00000000-0005-0000-0000-0000BF000000}"/>
    <cellStyle name="40% - Accent3 5" xfId="201" xr:uid="{00000000-0005-0000-0000-0000C0000000}"/>
    <cellStyle name="40% - Accent3 5 2" xfId="202" xr:uid="{00000000-0005-0000-0000-0000C1000000}"/>
    <cellStyle name="40% - Accent3 5 2 2" xfId="203" xr:uid="{00000000-0005-0000-0000-0000C2000000}"/>
    <cellStyle name="40% - Accent3 5 3" xfId="204" xr:uid="{00000000-0005-0000-0000-0000C3000000}"/>
    <cellStyle name="40% - Accent3 6" xfId="205" xr:uid="{00000000-0005-0000-0000-0000C4000000}"/>
    <cellStyle name="40% - Accent3 6 2" xfId="206" xr:uid="{00000000-0005-0000-0000-0000C5000000}"/>
    <cellStyle name="40% - Accent3 6 2 2" xfId="207" xr:uid="{00000000-0005-0000-0000-0000C6000000}"/>
    <cellStyle name="40% - Accent3 6 3" xfId="208" xr:uid="{00000000-0005-0000-0000-0000C7000000}"/>
    <cellStyle name="40% - Accent3 7" xfId="209" xr:uid="{00000000-0005-0000-0000-0000C8000000}"/>
    <cellStyle name="40% - Accent4 2" xfId="210" xr:uid="{00000000-0005-0000-0000-0000C9000000}"/>
    <cellStyle name="40% - Accent4 2 2" xfId="211" xr:uid="{00000000-0005-0000-0000-0000CA000000}"/>
    <cellStyle name="40% - Accent4 2 2 2" xfId="212" xr:uid="{00000000-0005-0000-0000-0000CB000000}"/>
    <cellStyle name="40% - Accent4 2 3" xfId="213" xr:uid="{00000000-0005-0000-0000-0000CC000000}"/>
    <cellStyle name="40% - Accent4 3" xfId="214" xr:uid="{00000000-0005-0000-0000-0000CD000000}"/>
    <cellStyle name="40% - Accent4 3 2" xfId="215" xr:uid="{00000000-0005-0000-0000-0000CE000000}"/>
    <cellStyle name="40% - Accent4 3 2 2" xfId="216" xr:uid="{00000000-0005-0000-0000-0000CF000000}"/>
    <cellStyle name="40% - Accent4 3 3" xfId="217" xr:uid="{00000000-0005-0000-0000-0000D0000000}"/>
    <cellStyle name="40% - Accent4 4" xfId="218" xr:uid="{00000000-0005-0000-0000-0000D1000000}"/>
    <cellStyle name="40% - Accent4 4 2" xfId="219" xr:uid="{00000000-0005-0000-0000-0000D2000000}"/>
    <cellStyle name="40% - Accent4 4 2 2" xfId="220" xr:uid="{00000000-0005-0000-0000-0000D3000000}"/>
    <cellStyle name="40% - Accent4 4 3" xfId="221" xr:uid="{00000000-0005-0000-0000-0000D4000000}"/>
    <cellStyle name="40% - Accent4 5" xfId="222" xr:uid="{00000000-0005-0000-0000-0000D5000000}"/>
    <cellStyle name="40% - Accent4 5 2" xfId="223" xr:uid="{00000000-0005-0000-0000-0000D6000000}"/>
    <cellStyle name="40% - Accent4 5 2 2" xfId="224" xr:uid="{00000000-0005-0000-0000-0000D7000000}"/>
    <cellStyle name="40% - Accent4 5 3" xfId="225" xr:uid="{00000000-0005-0000-0000-0000D8000000}"/>
    <cellStyle name="40% - Accent4 6" xfId="226" xr:uid="{00000000-0005-0000-0000-0000D9000000}"/>
    <cellStyle name="40% - Accent4 6 2" xfId="227" xr:uid="{00000000-0005-0000-0000-0000DA000000}"/>
    <cellStyle name="40% - Accent4 6 2 2" xfId="228" xr:uid="{00000000-0005-0000-0000-0000DB000000}"/>
    <cellStyle name="40% - Accent4 6 3" xfId="229" xr:uid="{00000000-0005-0000-0000-0000DC000000}"/>
    <cellStyle name="40% - Accent4 7" xfId="230" xr:uid="{00000000-0005-0000-0000-0000DD000000}"/>
    <cellStyle name="40% - Accent5 2" xfId="231" xr:uid="{00000000-0005-0000-0000-0000DE000000}"/>
    <cellStyle name="40% - Accent5 2 2" xfId="232" xr:uid="{00000000-0005-0000-0000-0000DF000000}"/>
    <cellStyle name="40% - Accent5 2 2 2" xfId="233" xr:uid="{00000000-0005-0000-0000-0000E0000000}"/>
    <cellStyle name="40% - Accent5 2 3" xfId="234" xr:uid="{00000000-0005-0000-0000-0000E1000000}"/>
    <cellStyle name="40% - Accent5 3" xfId="235" xr:uid="{00000000-0005-0000-0000-0000E2000000}"/>
    <cellStyle name="40% - Accent5 3 2" xfId="236" xr:uid="{00000000-0005-0000-0000-0000E3000000}"/>
    <cellStyle name="40% - Accent5 3 2 2" xfId="237" xr:uid="{00000000-0005-0000-0000-0000E4000000}"/>
    <cellStyle name="40% - Accent5 3 3" xfId="238" xr:uid="{00000000-0005-0000-0000-0000E5000000}"/>
    <cellStyle name="40% - Accent5 4" xfId="239" xr:uid="{00000000-0005-0000-0000-0000E6000000}"/>
    <cellStyle name="40% - Accent5 4 2" xfId="240" xr:uid="{00000000-0005-0000-0000-0000E7000000}"/>
    <cellStyle name="40% - Accent5 4 2 2" xfId="241" xr:uid="{00000000-0005-0000-0000-0000E8000000}"/>
    <cellStyle name="40% - Accent5 4 3" xfId="242" xr:uid="{00000000-0005-0000-0000-0000E9000000}"/>
    <cellStyle name="40% - Accent5 5" xfId="243" xr:uid="{00000000-0005-0000-0000-0000EA000000}"/>
    <cellStyle name="40% - Accent5 5 2" xfId="244" xr:uid="{00000000-0005-0000-0000-0000EB000000}"/>
    <cellStyle name="40% - Accent5 5 2 2" xfId="245" xr:uid="{00000000-0005-0000-0000-0000EC000000}"/>
    <cellStyle name="40% - Accent5 5 3" xfId="246" xr:uid="{00000000-0005-0000-0000-0000ED000000}"/>
    <cellStyle name="40% - Accent5 6" xfId="247" xr:uid="{00000000-0005-0000-0000-0000EE000000}"/>
    <cellStyle name="40% - Accent5 6 2" xfId="248" xr:uid="{00000000-0005-0000-0000-0000EF000000}"/>
    <cellStyle name="40% - Accent5 6 2 2" xfId="249" xr:uid="{00000000-0005-0000-0000-0000F0000000}"/>
    <cellStyle name="40% - Accent5 6 3" xfId="250" xr:uid="{00000000-0005-0000-0000-0000F1000000}"/>
    <cellStyle name="40% - Accent5 7" xfId="251" xr:uid="{00000000-0005-0000-0000-0000F2000000}"/>
    <cellStyle name="40% - Accent6 2" xfId="252" xr:uid="{00000000-0005-0000-0000-0000F3000000}"/>
    <cellStyle name="40% - Accent6 2 2" xfId="253" xr:uid="{00000000-0005-0000-0000-0000F4000000}"/>
    <cellStyle name="40% - Accent6 2 2 2" xfId="254" xr:uid="{00000000-0005-0000-0000-0000F5000000}"/>
    <cellStyle name="40% - Accent6 2 3" xfId="255" xr:uid="{00000000-0005-0000-0000-0000F6000000}"/>
    <cellStyle name="40% - Accent6 3" xfId="256" xr:uid="{00000000-0005-0000-0000-0000F7000000}"/>
    <cellStyle name="40% - Accent6 3 2" xfId="257" xr:uid="{00000000-0005-0000-0000-0000F8000000}"/>
    <cellStyle name="40% - Accent6 3 2 2" xfId="258" xr:uid="{00000000-0005-0000-0000-0000F9000000}"/>
    <cellStyle name="40% - Accent6 3 3" xfId="259" xr:uid="{00000000-0005-0000-0000-0000FA000000}"/>
    <cellStyle name="40% - Accent6 4" xfId="260" xr:uid="{00000000-0005-0000-0000-0000FB000000}"/>
    <cellStyle name="40% - Accent6 4 2" xfId="261" xr:uid="{00000000-0005-0000-0000-0000FC000000}"/>
    <cellStyle name="40% - Accent6 4 2 2" xfId="262" xr:uid="{00000000-0005-0000-0000-0000FD000000}"/>
    <cellStyle name="40% - Accent6 4 3" xfId="263" xr:uid="{00000000-0005-0000-0000-0000FE000000}"/>
    <cellStyle name="40% - Accent6 5" xfId="264" xr:uid="{00000000-0005-0000-0000-0000FF000000}"/>
    <cellStyle name="40% - Accent6 5 2" xfId="265" xr:uid="{00000000-0005-0000-0000-000000010000}"/>
    <cellStyle name="40% - Accent6 5 2 2" xfId="266" xr:uid="{00000000-0005-0000-0000-000001010000}"/>
    <cellStyle name="40% - Accent6 5 3" xfId="267" xr:uid="{00000000-0005-0000-0000-000002010000}"/>
    <cellStyle name="40% - Accent6 6" xfId="268" xr:uid="{00000000-0005-0000-0000-000003010000}"/>
    <cellStyle name="40% - Accent6 6 2" xfId="269" xr:uid="{00000000-0005-0000-0000-000004010000}"/>
    <cellStyle name="40% - Accent6 6 2 2" xfId="270" xr:uid="{00000000-0005-0000-0000-000005010000}"/>
    <cellStyle name="40% - Accent6 6 3" xfId="271" xr:uid="{00000000-0005-0000-0000-000006010000}"/>
    <cellStyle name="40% - Accent6 7" xfId="272" xr:uid="{00000000-0005-0000-0000-000007010000}"/>
    <cellStyle name="40% - Isticanje2" xfId="273" xr:uid="{00000000-0005-0000-0000-000008010000}"/>
    <cellStyle name="40% - Isticanje2 2" xfId="274" xr:uid="{00000000-0005-0000-0000-000009010000}"/>
    <cellStyle name="40% - Isticanje3" xfId="275" xr:uid="{00000000-0005-0000-0000-00000A010000}"/>
    <cellStyle name="40% - Isticanje3 2" xfId="276" xr:uid="{00000000-0005-0000-0000-00000B010000}"/>
    <cellStyle name="40% - Isticanje4" xfId="277" xr:uid="{00000000-0005-0000-0000-00000C010000}"/>
    <cellStyle name="40% - Isticanje4 2" xfId="278" xr:uid="{00000000-0005-0000-0000-00000D010000}"/>
    <cellStyle name="40% - Isticanje5" xfId="279" xr:uid="{00000000-0005-0000-0000-00000E010000}"/>
    <cellStyle name="40% - Isticanje5 2" xfId="280" xr:uid="{00000000-0005-0000-0000-00000F010000}"/>
    <cellStyle name="40% - Isticanje6" xfId="281" xr:uid="{00000000-0005-0000-0000-000010010000}"/>
    <cellStyle name="40% - Isticanje6 2" xfId="282" xr:uid="{00000000-0005-0000-0000-000011010000}"/>
    <cellStyle name="40% - Naglasak1" xfId="283" xr:uid="{00000000-0005-0000-0000-000012010000}"/>
    <cellStyle name="40% - Naglasak1 2" xfId="284" xr:uid="{00000000-0005-0000-0000-000013010000}"/>
    <cellStyle name="40% - Naglasak1 3" xfId="285" xr:uid="{00000000-0005-0000-0000-000014010000}"/>
    <cellStyle name="60% - Accent1 2" xfId="286" xr:uid="{00000000-0005-0000-0000-000015010000}"/>
    <cellStyle name="60% - Accent1 2 2" xfId="287" xr:uid="{00000000-0005-0000-0000-000016010000}"/>
    <cellStyle name="60% - Accent1 2 2 2" xfId="288" xr:uid="{00000000-0005-0000-0000-000017010000}"/>
    <cellStyle name="60% - Accent1 2 3" xfId="289" xr:uid="{00000000-0005-0000-0000-000018010000}"/>
    <cellStyle name="60% - Accent1 3" xfId="290" xr:uid="{00000000-0005-0000-0000-000019010000}"/>
    <cellStyle name="60% - Accent1 3 2" xfId="291" xr:uid="{00000000-0005-0000-0000-00001A010000}"/>
    <cellStyle name="60% - Accent1 3 2 2" xfId="292" xr:uid="{00000000-0005-0000-0000-00001B010000}"/>
    <cellStyle name="60% - Accent1 3 3" xfId="293" xr:uid="{00000000-0005-0000-0000-00001C010000}"/>
    <cellStyle name="60% - Accent1 4" xfId="294" xr:uid="{00000000-0005-0000-0000-00001D010000}"/>
    <cellStyle name="60% - Accent1 4 2" xfId="295" xr:uid="{00000000-0005-0000-0000-00001E010000}"/>
    <cellStyle name="60% - Accent1 4 2 2" xfId="296" xr:uid="{00000000-0005-0000-0000-00001F010000}"/>
    <cellStyle name="60% - Accent1 4 3" xfId="297" xr:uid="{00000000-0005-0000-0000-000020010000}"/>
    <cellStyle name="60% - Accent1 5" xfId="298" xr:uid="{00000000-0005-0000-0000-000021010000}"/>
    <cellStyle name="60% - Accent1 5 2" xfId="299" xr:uid="{00000000-0005-0000-0000-000022010000}"/>
    <cellStyle name="60% - Accent1 5 2 2" xfId="300" xr:uid="{00000000-0005-0000-0000-000023010000}"/>
    <cellStyle name="60% - Accent1 5 3" xfId="301" xr:uid="{00000000-0005-0000-0000-000024010000}"/>
    <cellStyle name="60% - Accent1 6" xfId="302" xr:uid="{00000000-0005-0000-0000-000025010000}"/>
    <cellStyle name="60% - Accent1 6 2" xfId="303" xr:uid="{00000000-0005-0000-0000-000026010000}"/>
    <cellStyle name="60% - Accent1 6 2 2" xfId="304" xr:uid="{00000000-0005-0000-0000-000027010000}"/>
    <cellStyle name="60% - Accent1 6 3" xfId="305" xr:uid="{00000000-0005-0000-0000-000028010000}"/>
    <cellStyle name="60% - Accent1 7" xfId="306" xr:uid="{00000000-0005-0000-0000-000029010000}"/>
    <cellStyle name="60% - Accent2 2" xfId="307" xr:uid="{00000000-0005-0000-0000-00002A010000}"/>
    <cellStyle name="60% - Accent2 2 2" xfId="308" xr:uid="{00000000-0005-0000-0000-00002B010000}"/>
    <cellStyle name="60% - Accent2 2 2 2" xfId="309" xr:uid="{00000000-0005-0000-0000-00002C010000}"/>
    <cellStyle name="60% - Accent2 2 3" xfId="310" xr:uid="{00000000-0005-0000-0000-00002D010000}"/>
    <cellStyle name="60% - Accent2 3" xfId="311" xr:uid="{00000000-0005-0000-0000-00002E010000}"/>
    <cellStyle name="60% - Accent2 3 2" xfId="312" xr:uid="{00000000-0005-0000-0000-00002F010000}"/>
    <cellStyle name="60% - Accent2 3 2 2" xfId="313" xr:uid="{00000000-0005-0000-0000-000030010000}"/>
    <cellStyle name="60% - Accent2 3 3" xfId="314" xr:uid="{00000000-0005-0000-0000-000031010000}"/>
    <cellStyle name="60% - Accent2 4" xfId="315" xr:uid="{00000000-0005-0000-0000-000032010000}"/>
    <cellStyle name="60% - Accent2 4 2" xfId="316" xr:uid="{00000000-0005-0000-0000-000033010000}"/>
    <cellStyle name="60% - Accent2 4 2 2" xfId="317" xr:uid="{00000000-0005-0000-0000-000034010000}"/>
    <cellStyle name="60% - Accent2 4 3" xfId="318" xr:uid="{00000000-0005-0000-0000-000035010000}"/>
    <cellStyle name="60% - Accent2 5" xfId="319" xr:uid="{00000000-0005-0000-0000-000036010000}"/>
    <cellStyle name="60% - Accent2 5 2" xfId="320" xr:uid="{00000000-0005-0000-0000-000037010000}"/>
    <cellStyle name="60% - Accent2 5 2 2" xfId="321" xr:uid="{00000000-0005-0000-0000-000038010000}"/>
    <cellStyle name="60% - Accent2 5 3" xfId="322" xr:uid="{00000000-0005-0000-0000-000039010000}"/>
    <cellStyle name="60% - Accent2 6" xfId="323" xr:uid="{00000000-0005-0000-0000-00003A010000}"/>
    <cellStyle name="60% - Accent2 6 2" xfId="324" xr:uid="{00000000-0005-0000-0000-00003B010000}"/>
    <cellStyle name="60% - Accent2 6 2 2" xfId="325" xr:uid="{00000000-0005-0000-0000-00003C010000}"/>
    <cellStyle name="60% - Accent2 6 3" xfId="326" xr:uid="{00000000-0005-0000-0000-00003D010000}"/>
    <cellStyle name="60% - Accent2 7" xfId="327" xr:uid="{00000000-0005-0000-0000-00003E010000}"/>
    <cellStyle name="60% - Accent3 2" xfId="328" xr:uid="{00000000-0005-0000-0000-00003F010000}"/>
    <cellStyle name="60% - Accent3 2 2" xfId="329" xr:uid="{00000000-0005-0000-0000-000040010000}"/>
    <cellStyle name="60% - Accent3 2 2 2" xfId="330" xr:uid="{00000000-0005-0000-0000-000041010000}"/>
    <cellStyle name="60% - Accent3 2 3" xfId="331" xr:uid="{00000000-0005-0000-0000-000042010000}"/>
    <cellStyle name="60% - Accent3 3" xfId="332" xr:uid="{00000000-0005-0000-0000-000043010000}"/>
    <cellStyle name="60% - Accent3 3 2" xfId="333" xr:uid="{00000000-0005-0000-0000-000044010000}"/>
    <cellStyle name="60% - Accent3 3 2 2" xfId="334" xr:uid="{00000000-0005-0000-0000-000045010000}"/>
    <cellStyle name="60% - Accent3 3 3" xfId="335" xr:uid="{00000000-0005-0000-0000-000046010000}"/>
    <cellStyle name="60% - Accent3 4" xfId="336" xr:uid="{00000000-0005-0000-0000-000047010000}"/>
    <cellStyle name="60% - Accent3 4 2" xfId="337" xr:uid="{00000000-0005-0000-0000-000048010000}"/>
    <cellStyle name="60% - Accent3 4 2 2" xfId="338" xr:uid="{00000000-0005-0000-0000-000049010000}"/>
    <cellStyle name="60% - Accent3 4 3" xfId="339" xr:uid="{00000000-0005-0000-0000-00004A010000}"/>
    <cellStyle name="60% - Accent3 5" xfId="340" xr:uid="{00000000-0005-0000-0000-00004B010000}"/>
    <cellStyle name="60% - Accent3 5 2" xfId="341" xr:uid="{00000000-0005-0000-0000-00004C010000}"/>
    <cellStyle name="60% - Accent3 5 2 2" xfId="342" xr:uid="{00000000-0005-0000-0000-00004D010000}"/>
    <cellStyle name="60% - Accent3 5 3" xfId="343" xr:uid="{00000000-0005-0000-0000-00004E010000}"/>
    <cellStyle name="60% - Accent3 6" xfId="344" xr:uid="{00000000-0005-0000-0000-00004F010000}"/>
    <cellStyle name="60% - Accent3 6 2" xfId="345" xr:uid="{00000000-0005-0000-0000-000050010000}"/>
    <cellStyle name="60% - Accent3 6 2 2" xfId="346" xr:uid="{00000000-0005-0000-0000-000051010000}"/>
    <cellStyle name="60% - Accent3 6 3" xfId="347" xr:uid="{00000000-0005-0000-0000-000052010000}"/>
    <cellStyle name="60% - Accent3 7" xfId="348" xr:uid="{00000000-0005-0000-0000-000053010000}"/>
    <cellStyle name="60% - Accent4 2" xfId="349" xr:uid="{00000000-0005-0000-0000-000054010000}"/>
    <cellStyle name="60% - Accent4 2 2" xfId="350" xr:uid="{00000000-0005-0000-0000-000055010000}"/>
    <cellStyle name="60% - Accent4 2 2 2" xfId="351" xr:uid="{00000000-0005-0000-0000-000056010000}"/>
    <cellStyle name="60% - Accent4 2 3" xfId="352" xr:uid="{00000000-0005-0000-0000-000057010000}"/>
    <cellStyle name="60% - Accent4 3" xfId="353" xr:uid="{00000000-0005-0000-0000-000058010000}"/>
    <cellStyle name="60% - Accent4 3 2" xfId="354" xr:uid="{00000000-0005-0000-0000-000059010000}"/>
    <cellStyle name="60% - Accent4 3 2 2" xfId="355" xr:uid="{00000000-0005-0000-0000-00005A010000}"/>
    <cellStyle name="60% - Accent4 3 3" xfId="356" xr:uid="{00000000-0005-0000-0000-00005B010000}"/>
    <cellStyle name="60% - Accent4 4" xfId="357" xr:uid="{00000000-0005-0000-0000-00005C010000}"/>
    <cellStyle name="60% - Accent4 4 2" xfId="358" xr:uid="{00000000-0005-0000-0000-00005D010000}"/>
    <cellStyle name="60% - Accent4 4 2 2" xfId="359" xr:uid="{00000000-0005-0000-0000-00005E010000}"/>
    <cellStyle name="60% - Accent4 4 3" xfId="360" xr:uid="{00000000-0005-0000-0000-00005F010000}"/>
    <cellStyle name="60% - Accent4 5" xfId="361" xr:uid="{00000000-0005-0000-0000-000060010000}"/>
    <cellStyle name="60% - Accent4 5 2" xfId="362" xr:uid="{00000000-0005-0000-0000-000061010000}"/>
    <cellStyle name="60% - Accent4 5 2 2" xfId="363" xr:uid="{00000000-0005-0000-0000-000062010000}"/>
    <cellStyle name="60% - Accent4 5 3" xfId="364" xr:uid="{00000000-0005-0000-0000-000063010000}"/>
    <cellStyle name="60% - Accent4 6" xfId="365" xr:uid="{00000000-0005-0000-0000-000064010000}"/>
    <cellStyle name="60% - Accent4 6 2" xfId="366" xr:uid="{00000000-0005-0000-0000-000065010000}"/>
    <cellStyle name="60% - Accent4 6 2 2" xfId="367" xr:uid="{00000000-0005-0000-0000-000066010000}"/>
    <cellStyle name="60% - Accent4 6 3" xfId="368" xr:uid="{00000000-0005-0000-0000-000067010000}"/>
    <cellStyle name="60% - Accent4 7" xfId="369" xr:uid="{00000000-0005-0000-0000-000068010000}"/>
    <cellStyle name="60% - Accent5 2" xfId="370" xr:uid="{00000000-0005-0000-0000-000069010000}"/>
    <cellStyle name="60% - Accent5 2 2" xfId="371" xr:uid="{00000000-0005-0000-0000-00006A010000}"/>
    <cellStyle name="60% - Accent5 2 2 2" xfId="372" xr:uid="{00000000-0005-0000-0000-00006B010000}"/>
    <cellStyle name="60% - Accent5 2 3" xfId="373" xr:uid="{00000000-0005-0000-0000-00006C010000}"/>
    <cellStyle name="60% - Accent5 3" xfId="374" xr:uid="{00000000-0005-0000-0000-00006D010000}"/>
    <cellStyle name="60% - Accent5 3 2" xfId="375" xr:uid="{00000000-0005-0000-0000-00006E010000}"/>
    <cellStyle name="60% - Accent5 3 2 2" xfId="376" xr:uid="{00000000-0005-0000-0000-00006F010000}"/>
    <cellStyle name="60% - Accent5 3 3" xfId="377" xr:uid="{00000000-0005-0000-0000-000070010000}"/>
    <cellStyle name="60% - Accent5 4" xfId="378" xr:uid="{00000000-0005-0000-0000-000071010000}"/>
    <cellStyle name="60% - Accent5 4 2" xfId="379" xr:uid="{00000000-0005-0000-0000-000072010000}"/>
    <cellStyle name="60% - Accent5 4 2 2" xfId="380" xr:uid="{00000000-0005-0000-0000-000073010000}"/>
    <cellStyle name="60% - Accent5 4 3" xfId="381" xr:uid="{00000000-0005-0000-0000-000074010000}"/>
    <cellStyle name="60% - Accent5 5" xfId="382" xr:uid="{00000000-0005-0000-0000-000075010000}"/>
    <cellStyle name="60% - Accent5 5 2" xfId="383" xr:uid="{00000000-0005-0000-0000-000076010000}"/>
    <cellStyle name="60% - Accent5 5 2 2" xfId="384" xr:uid="{00000000-0005-0000-0000-000077010000}"/>
    <cellStyle name="60% - Accent5 5 3" xfId="385" xr:uid="{00000000-0005-0000-0000-000078010000}"/>
    <cellStyle name="60% - Accent5 6" xfId="386" xr:uid="{00000000-0005-0000-0000-000079010000}"/>
    <cellStyle name="60% - Accent5 6 2" xfId="387" xr:uid="{00000000-0005-0000-0000-00007A010000}"/>
    <cellStyle name="60% - Accent5 6 2 2" xfId="388" xr:uid="{00000000-0005-0000-0000-00007B010000}"/>
    <cellStyle name="60% - Accent5 6 3" xfId="389" xr:uid="{00000000-0005-0000-0000-00007C010000}"/>
    <cellStyle name="60% - Accent5 7" xfId="390" xr:uid="{00000000-0005-0000-0000-00007D010000}"/>
    <cellStyle name="60% - Accent6 2" xfId="391" xr:uid="{00000000-0005-0000-0000-00007E010000}"/>
    <cellStyle name="60% - Accent6 2 2" xfId="392" xr:uid="{00000000-0005-0000-0000-00007F010000}"/>
    <cellStyle name="60% - Accent6 2 2 2" xfId="393" xr:uid="{00000000-0005-0000-0000-000080010000}"/>
    <cellStyle name="60% - Accent6 2 3" xfId="394" xr:uid="{00000000-0005-0000-0000-000081010000}"/>
    <cellStyle name="60% - Accent6 3" xfId="395" xr:uid="{00000000-0005-0000-0000-000082010000}"/>
    <cellStyle name="60% - Accent6 3 2" xfId="396" xr:uid="{00000000-0005-0000-0000-000083010000}"/>
    <cellStyle name="60% - Accent6 3 2 2" xfId="397" xr:uid="{00000000-0005-0000-0000-000084010000}"/>
    <cellStyle name="60% - Accent6 3 3" xfId="398" xr:uid="{00000000-0005-0000-0000-000085010000}"/>
    <cellStyle name="60% - Accent6 4" xfId="399" xr:uid="{00000000-0005-0000-0000-000086010000}"/>
    <cellStyle name="60% - Accent6 4 2" xfId="400" xr:uid="{00000000-0005-0000-0000-000087010000}"/>
    <cellStyle name="60% - Accent6 4 2 2" xfId="401" xr:uid="{00000000-0005-0000-0000-000088010000}"/>
    <cellStyle name="60% - Accent6 4 3" xfId="402" xr:uid="{00000000-0005-0000-0000-000089010000}"/>
    <cellStyle name="60% - Accent6 5" xfId="403" xr:uid="{00000000-0005-0000-0000-00008A010000}"/>
    <cellStyle name="60% - Accent6 5 2" xfId="404" xr:uid="{00000000-0005-0000-0000-00008B010000}"/>
    <cellStyle name="60% - Accent6 5 2 2" xfId="405" xr:uid="{00000000-0005-0000-0000-00008C010000}"/>
    <cellStyle name="60% - Accent6 5 3" xfId="406" xr:uid="{00000000-0005-0000-0000-00008D010000}"/>
    <cellStyle name="60% - Accent6 6" xfId="407" xr:uid="{00000000-0005-0000-0000-00008E010000}"/>
    <cellStyle name="60% - Accent6 6 2" xfId="408" xr:uid="{00000000-0005-0000-0000-00008F010000}"/>
    <cellStyle name="60% - Accent6 6 2 2" xfId="409" xr:uid="{00000000-0005-0000-0000-000090010000}"/>
    <cellStyle name="60% - Accent6 6 3" xfId="410" xr:uid="{00000000-0005-0000-0000-000091010000}"/>
    <cellStyle name="60% - Accent6 7" xfId="411" xr:uid="{00000000-0005-0000-0000-000092010000}"/>
    <cellStyle name="60% - Isticanje1" xfId="412" xr:uid="{00000000-0005-0000-0000-000093010000}"/>
    <cellStyle name="60% - Isticanje1 2" xfId="413" xr:uid="{00000000-0005-0000-0000-000094010000}"/>
    <cellStyle name="60% - Isticanje2" xfId="414" xr:uid="{00000000-0005-0000-0000-000095010000}"/>
    <cellStyle name="60% - Isticanje2 2" xfId="415" xr:uid="{00000000-0005-0000-0000-000096010000}"/>
    <cellStyle name="60% - Isticanje3" xfId="416" xr:uid="{00000000-0005-0000-0000-000097010000}"/>
    <cellStyle name="60% - Isticanje3 2" xfId="417" xr:uid="{00000000-0005-0000-0000-000098010000}"/>
    <cellStyle name="60% - Isticanje4" xfId="418" xr:uid="{00000000-0005-0000-0000-000099010000}"/>
    <cellStyle name="60% - Isticanje4 2" xfId="419" xr:uid="{00000000-0005-0000-0000-00009A010000}"/>
    <cellStyle name="60% - Isticanje5" xfId="420" xr:uid="{00000000-0005-0000-0000-00009B010000}"/>
    <cellStyle name="60% - Isticanje5 2" xfId="421" xr:uid="{00000000-0005-0000-0000-00009C010000}"/>
    <cellStyle name="60% - Isticanje6" xfId="422" xr:uid="{00000000-0005-0000-0000-00009D010000}"/>
    <cellStyle name="60% - Isticanje6 2" xfId="423" xr:uid="{00000000-0005-0000-0000-00009E010000}"/>
    <cellStyle name="A4 Small 210 x 297 mm" xfId="424" xr:uid="{00000000-0005-0000-0000-00009F010000}"/>
    <cellStyle name="A4 Small 210 x 297 mm 2" xfId="425" xr:uid="{00000000-0005-0000-0000-0000A0010000}"/>
    <cellStyle name="A4 Small 210 x 297 mm 3" xfId="426" xr:uid="{00000000-0005-0000-0000-0000A1010000}"/>
    <cellStyle name="A4 Small 210 x 297 mm 4" xfId="2461" xr:uid="{A7BE290D-6E8E-48A0-939F-B1688B18B3AE}"/>
    <cellStyle name="Accent1 2" xfId="427" xr:uid="{00000000-0005-0000-0000-0000A2010000}"/>
    <cellStyle name="Accent1 2 2" xfId="428" xr:uid="{00000000-0005-0000-0000-0000A3010000}"/>
    <cellStyle name="Accent1 2 2 2" xfId="429" xr:uid="{00000000-0005-0000-0000-0000A4010000}"/>
    <cellStyle name="Accent1 2 3" xfId="430" xr:uid="{00000000-0005-0000-0000-0000A5010000}"/>
    <cellStyle name="Accent1 3" xfId="431" xr:uid="{00000000-0005-0000-0000-0000A6010000}"/>
    <cellStyle name="Accent1 3 2" xfId="432" xr:uid="{00000000-0005-0000-0000-0000A7010000}"/>
    <cellStyle name="Accent1 3 2 2" xfId="433" xr:uid="{00000000-0005-0000-0000-0000A8010000}"/>
    <cellStyle name="Accent1 3 3" xfId="434" xr:uid="{00000000-0005-0000-0000-0000A9010000}"/>
    <cellStyle name="Accent1 4" xfId="435" xr:uid="{00000000-0005-0000-0000-0000AA010000}"/>
    <cellStyle name="Accent1 4 2" xfId="436" xr:uid="{00000000-0005-0000-0000-0000AB010000}"/>
    <cellStyle name="Accent1 4 2 2" xfId="437" xr:uid="{00000000-0005-0000-0000-0000AC010000}"/>
    <cellStyle name="Accent1 4 3" xfId="438" xr:uid="{00000000-0005-0000-0000-0000AD010000}"/>
    <cellStyle name="Accent1 5" xfId="439" xr:uid="{00000000-0005-0000-0000-0000AE010000}"/>
    <cellStyle name="Accent1 5 2" xfId="440" xr:uid="{00000000-0005-0000-0000-0000AF010000}"/>
    <cellStyle name="Accent1 5 2 2" xfId="441" xr:uid="{00000000-0005-0000-0000-0000B0010000}"/>
    <cellStyle name="Accent1 5 3" xfId="442" xr:uid="{00000000-0005-0000-0000-0000B1010000}"/>
    <cellStyle name="Accent1 6" xfId="443" xr:uid="{00000000-0005-0000-0000-0000B2010000}"/>
    <cellStyle name="Accent1 6 2" xfId="444" xr:uid="{00000000-0005-0000-0000-0000B3010000}"/>
    <cellStyle name="Accent1 6 2 2" xfId="445" xr:uid="{00000000-0005-0000-0000-0000B4010000}"/>
    <cellStyle name="Accent1 6 3" xfId="446" xr:uid="{00000000-0005-0000-0000-0000B5010000}"/>
    <cellStyle name="Accent1 7" xfId="447" xr:uid="{00000000-0005-0000-0000-0000B6010000}"/>
    <cellStyle name="Accent2 2" xfId="448" xr:uid="{00000000-0005-0000-0000-0000B7010000}"/>
    <cellStyle name="Accent2 2 2" xfId="449" xr:uid="{00000000-0005-0000-0000-0000B8010000}"/>
    <cellStyle name="Accent2 2 2 2" xfId="450" xr:uid="{00000000-0005-0000-0000-0000B9010000}"/>
    <cellStyle name="Accent2 2 3" xfId="451" xr:uid="{00000000-0005-0000-0000-0000BA010000}"/>
    <cellStyle name="Accent2 3" xfId="452" xr:uid="{00000000-0005-0000-0000-0000BB010000}"/>
    <cellStyle name="Accent2 3 2" xfId="453" xr:uid="{00000000-0005-0000-0000-0000BC010000}"/>
    <cellStyle name="Accent2 3 2 2" xfId="454" xr:uid="{00000000-0005-0000-0000-0000BD010000}"/>
    <cellStyle name="Accent2 3 3" xfId="455" xr:uid="{00000000-0005-0000-0000-0000BE010000}"/>
    <cellStyle name="Accent2 4" xfId="456" xr:uid="{00000000-0005-0000-0000-0000BF010000}"/>
    <cellStyle name="Accent2 4 2" xfId="457" xr:uid="{00000000-0005-0000-0000-0000C0010000}"/>
    <cellStyle name="Accent2 4 2 2" xfId="458" xr:uid="{00000000-0005-0000-0000-0000C1010000}"/>
    <cellStyle name="Accent2 4 3" xfId="459" xr:uid="{00000000-0005-0000-0000-0000C2010000}"/>
    <cellStyle name="Accent2 5" xfId="460" xr:uid="{00000000-0005-0000-0000-0000C3010000}"/>
    <cellStyle name="Accent2 5 2" xfId="461" xr:uid="{00000000-0005-0000-0000-0000C4010000}"/>
    <cellStyle name="Accent2 5 2 2" xfId="462" xr:uid="{00000000-0005-0000-0000-0000C5010000}"/>
    <cellStyle name="Accent2 5 3" xfId="463" xr:uid="{00000000-0005-0000-0000-0000C6010000}"/>
    <cellStyle name="Accent2 6" xfId="464" xr:uid="{00000000-0005-0000-0000-0000C7010000}"/>
    <cellStyle name="Accent2 6 2" xfId="465" xr:uid="{00000000-0005-0000-0000-0000C8010000}"/>
    <cellStyle name="Accent2 6 2 2" xfId="466" xr:uid="{00000000-0005-0000-0000-0000C9010000}"/>
    <cellStyle name="Accent2 6 3" xfId="467" xr:uid="{00000000-0005-0000-0000-0000CA010000}"/>
    <cellStyle name="Accent2 7" xfId="468" xr:uid="{00000000-0005-0000-0000-0000CB010000}"/>
    <cellStyle name="Accent3 2" xfId="469" xr:uid="{00000000-0005-0000-0000-0000CC010000}"/>
    <cellStyle name="Accent3 2 2" xfId="470" xr:uid="{00000000-0005-0000-0000-0000CD010000}"/>
    <cellStyle name="Accent3 2 2 2" xfId="471" xr:uid="{00000000-0005-0000-0000-0000CE010000}"/>
    <cellStyle name="Accent3 2 3" xfId="472" xr:uid="{00000000-0005-0000-0000-0000CF010000}"/>
    <cellStyle name="Accent3 3" xfId="473" xr:uid="{00000000-0005-0000-0000-0000D0010000}"/>
    <cellStyle name="Accent3 3 2" xfId="474" xr:uid="{00000000-0005-0000-0000-0000D1010000}"/>
    <cellStyle name="Accent3 3 2 2" xfId="475" xr:uid="{00000000-0005-0000-0000-0000D2010000}"/>
    <cellStyle name="Accent3 3 3" xfId="476" xr:uid="{00000000-0005-0000-0000-0000D3010000}"/>
    <cellStyle name="Accent3 4" xfId="477" xr:uid="{00000000-0005-0000-0000-0000D4010000}"/>
    <cellStyle name="Accent3 4 2" xfId="478" xr:uid="{00000000-0005-0000-0000-0000D5010000}"/>
    <cellStyle name="Accent3 4 2 2" xfId="479" xr:uid="{00000000-0005-0000-0000-0000D6010000}"/>
    <cellStyle name="Accent3 4 3" xfId="480" xr:uid="{00000000-0005-0000-0000-0000D7010000}"/>
    <cellStyle name="Accent3 5" xfId="481" xr:uid="{00000000-0005-0000-0000-0000D8010000}"/>
    <cellStyle name="Accent3 5 2" xfId="482" xr:uid="{00000000-0005-0000-0000-0000D9010000}"/>
    <cellStyle name="Accent3 5 2 2" xfId="483" xr:uid="{00000000-0005-0000-0000-0000DA010000}"/>
    <cellStyle name="Accent3 5 3" xfId="484" xr:uid="{00000000-0005-0000-0000-0000DB010000}"/>
    <cellStyle name="Accent3 6" xfId="485" xr:uid="{00000000-0005-0000-0000-0000DC010000}"/>
    <cellStyle name="Accent3 6 2" xfId="486" xr:uid="{00000000-0005-0000-0000-0000DD010000}"/>
    <cellStyle name="Accent3 6 2 2" xfId="487" xr:uid="{00000000-0005-0000-0000-0000DE010000}"/>
    <cellStyle name="Accent3 6 3" xfId="488" xr:uid="{00000000-0005-0000-0000-0000DF010000}"/>
    <cellStyle name="Accent3 7" xfId="489" xr:uid="{00000000-0005-0000-0000-0000E0010000}"/>
    <cellStyle name="Accent4 2" xfId="490" xr:uid="{00000000-0005-0000-0000-0000E1010000}"/>
    <cellStyle name="Accent4 2 2" xfId="491" xr:uid="{00000000-0005-0000-0000-0000E2010000}"/>
    <cellStyle name="Accent4 2 2 2" xfId="492" xr:uid="{00000000-0005-0000-0000-0000E3010000}"/>
    <cellStyle name="Accent4 2 3" xfId="493" xr:uid="{00000000-0005-0000-0000-0000E4010000}"/>
    <cellStyle name="Accent4 3" xfId="494" xr:uid="{00000000-0005-0000-0000-0000E5010000}"/>
    <cellStyle name="Accent4 3 2" xfId="495" xr:uid="{00000000-0005-0000-0000-0000E6010000}"/>
    <cellStyle name="Accent4 3 2 2" xfId="496" xr:uid="{00000000-0005-0000-0000-0000E7010000}"/>
    <cellStyle name="Accent4 3 3" xfId="497" xr:uid="{00000000-0005-0000-0000-0000E8010000}"/>
    <cellStyle name="Accent4 4" xfId="498" xr:uid="{00000000-0005-0000-0000-0000E9010000}"/>
    <cellStyle name="Accent4 4 2" xfId="499" xr:uid="{00000000-0005-0000-0000-0000EA010000}"/>
    <cellStyle name="Accent4 4 2 2" xfId="500" xr:uid="{00000000-0005-0000-0000-0000EB010000}"/>
    <cellStyle name="Accent4 4 3" xfId="501" xr:uid="{00000000-0005-0000-0000-0000EC010000}"/>
    <cellStyle name="Accent4 5" xfId="502" xr:uid="{00000000-0005-0000-0000-0000ED010000}"/>
    <cellStyle name="Accent4 5 2" xfId="503" xr:uid="{00000000-0005-0000-0000-0000EE010000}"/>
    <cellStyle name="Accent4 5 2 2" xfId="504" xr:uid="{00000000-0005-0000-0000-0000EF010000}"/>
    <cellStyle name="Accent4 5 3" xfId="505" xr:uid="{00000000-0005-0000-0000-0000F0010000}"/>
    <cellStyle name="Accent4 6" xfId="506" xr:uid="{00000000-0005-0000-0000-0000F1010000}"/>
    <cellStyle name="Accent4 6 2" xfId="507" xr:uid="{00000000-0005-0000-0000-0000F2010000}"/>
    <cellStyle name="Accent4 6 2 2" xfId="508" xr:uid="{00000000-0005-0000-0000-0000F3010000}"/>
    <cellStyle name="Accent4 6 3" xfId="509" xr:uid="{00000000-0005-0000-0000-0000F4010000}"/>
    <cellStyle name="Accent4 7" xfId="510" xr:uid="{00000000-0005-0000-0000-0000F5010000}"/>
    <cellStyle name="Accent5 2" xfId="511" xr:uid="{00000000-0005-0000-0000-0000F6010000}"/>
    <cellStyle name="Accent5 2 2" xfId="512" xr:uid="{00000000-0005-0000-0000-0000F7010000}"/>
    <cellStyle name="Accent5 2 2 2" xfId="513" xr:uid="{00000000-0005-0000-0000-0000F8010000}"/>
    <cellStyle name="Accent5 2 3" xfId="514" xr:uid="{00000000-0005-0000-0000-0000F9010000}"/>
    <cellStyle name="Accent5 3" xfId="515" xr:uid="{00000000-0005-0000-0000-0000FA010000}"/>
    <cellStyle name="Accent5 3 2" xfId="516" xr:uid="{00000000-0005-0000-0000-0000FB010000}"/>
    <cellStyle name="Accent5 3 2 2" xfId="517" xr:uid="{00000000-0005-0000-0000-0000FC010000}"/>
    <cellStyle name="Accent5 3 3" xfId="518" xr:uid="{00000000-0005-0000-0000-0000FD010000}"/>
    <cellStyle name="Accent5 4" xfId="519" xr:uid="{00000000-0005-0000-0000-0000FE010000}"/>
    <cellStyle name="Accent5 4 2" xfId="520" xr:uid="{00000000-0005-0000-0000-0000FF010000}"/>
    <cellStyle name="Accent5 4 2 2" xfId="521" xr:uid="{00000000-0005-0000-0000-000000020000}"/>
    <cellStyle name="Accent5 4 3" xfId="522" xr:uid="{00000000-0005-0000-0000-000001020000}"/>
    <cellStyle name="Accent5 5" xfId="523" xr:uid="{00000000-0005-0000-0000-000002020000}"/>
    <cellStyle name="Accent5 5 2" xfId="524" xr:uid="{00000000-0005-0000-0000-000003020000}"/>
    <cellStyle name="Accent5 5 2 2" xfId="525" xr:uid="{00000000-0005-0000-0000-000004020000}"/>
    <cellStyle name="Accent5 5 3" xfId="526" xr:uid="{00000000-0005-0000-0000-000005020000}"/>
    <cellStyle name="Accent5 6" xfId="527" xr:uid="{00000000-0005-0000-0000-000006020000}"/>
    <cellStyle name="Accent5 6 2" xfId="528" xr:uid="{00000000-0005-0000-0000-000007020000}"/>
    <cellStyle name="Accent5 6 2 2" xfId="529" xr:uid="{00000000-0005-0000-0000-000008020000}"/>
    <cellStyle name="Accent5 6 3" xfId="530" xr:uid="{00000000-0005-0000-0000-000009020000}"/>
    <cellStyle name="Accent6 2" xfId="531" xr:uid="{00000000-0005-0000-0000-00000A020000}"/>
    <cellStyle name="Accent6 2 2" xfId="532" xr:uid="{00000000-0005-0000-0000-00000B020000}"/>
    <cellStyle name="Accent6 2 2 2" xfId="533" xr:uid="{00000000-0005-0000-0000-00000C020000}"/>
    <cellStyle name="Accent6 2 3" xfId="534" xr:uid="{00000000-0005-0000-0000-00000D020000}"/>
    <cellStyle name="Accent6 3" xfId="535" xr:uid="{00000000-0005-0000-0000-00000E020000}"/>
    <cellStyle name="Accent6 3 2" xfId="536" xr:uid="{00000000-0005-0000-0000-00000F020000}"/>
    <cellStyle name="Accent6 3 2 2" xfId="537" xr:uid="{00000000-0005-0000-0000-000010020000}"/>
    <cellStyle name="Accent6 3 3" xfId="538" xr:uid="{00000000-0005-0000-0000-000011020000}"/>
    <cellStyle name="Accent6 4" xfId="539" xr:uid="{00000000-0005-0000-0000-000012020000}"/>
    <cellStyle name="Accent6 4 2" xfId="540" xr:uid="{00000000-0005-0000-0000-000013020000}"/>
    <cellStyle name="Accent6 4 2 2" xfId="541" xr:uid="{00000000-0005-0000-0000-000014020000}"/>
    <cellStyle name="Accent6 4 3" xfId="542" xr:uid="{00000000-0005-0000-0000-000015020000}"/>
    <cellStyle name="Accent6 5" xfId="543" xr:uid="{00000000-0005-0000-0000-000016020000}"/>
    <cellStyle name="Accent6 5 2" xfId="544" xr:uid="{00000000-0005-0000-0000-000017020000}"/>
    <cellStyle name="Accent6 5 2 2" xfId="545" xr:uid="{00000000-0005-0000-0000-000018020000}"/>
    <cellStyle name="Accent6 5 3" xfId="546" xr:uid="{00000000-0005-0000-0000-000019020000}"/>
    <cellStyle name="Accent6 6" xfId="547" xr:uid="{00000000-0005-0000-0000-00001A020000}"/>
    <cellStyle name="Accent6 6 2" xfId="548" xr:uid="{00000000-0005-0000-0000-00001B020000}"/>
    <cellStyle name="Accent6 6 2 2" xfId="549" xr:uid="{00000000-0005-0000-0000-00001C020000}"/>
    <cellStyle name="Accent6 6 3" xfId="550" xr:uid="{00000000-0005-0000-0000-00001D020000}"/>
    <cellStyle name="Accent6 7" xfId="551" xr:uid="{00000000-0005-0000-0000-00001E020000}"/>
    <cellStyle name="Bad 2" xfId="6" xr:uid="{00000000-0005-0000-0000-000020020000}"/>
    <cellStyle name="Bad 2 2" xfId="552" xr:uid="{00000000-0005-0000-0000-000021020000}"/>
    <cellStyle name="Bad 2 2 2" xfId="553" xr:uid="{00000000-0005-0000-0000-000022020000}"/>
    <cellStyle name="Bad 2 3" xfId="554" xr:uid="{00000000-0005-0000-0000-000023020000}"/>
    <cellStyle name="Bad 3" xfId="555" xr:uid="{00000000-0005-0000-0000-000024020000}"/>
    <cellStyle name="Bad 3 2" xfId="556" xr:uid="{00000000-0005-0000-0000-000025020000}"/>
    <cellStyle name="Bad 3 2 2" xfId="557" xr:uid="{00000000-0005-0000-0000-000026020000}"/>
    <cellStyle name="Bad 3 3" xfId="558" xr:uid="{00000000-0005-0000-0000-000027020000}"/>
    <cellStyle name="Bad 4" xfId="559" xr:uid="{00000000-0005-0000-0000-000028020000}"/>
    <cellStyle name="Bad 4 2" xfId="560" xr:uid="{00000000-0005-0000-0000-000029020000}"/>
    <cellStyle name="Bad 4 2 2" xfId="561" xr:uid="{00000000-0005-0000-0000-00002A020000}"/>
    <cellStyle name="Bad 4 3" xfId="562" xr:uid="{00000000-0005-0000-0000-00002B020000}"/>
    <cellStyle name="Bad 5" xfId="563" xr:uid="{00000000-0005-0000-0000-00002C020000}"/>
    <cellStyle name="Bad 5 2" xfId="564" xr:uid="{00000000-0005-0000-0000-00002D020000}"/>
    <cellStyle name="Bad 5 2 2" xfId="565" xr:uid="{00000000-0005-0000-0000-00002E020000}"/>
    <cellStyle name="Bad 5 3" xfId="566" xr:uid="{00000000-0005-0000-0000-00002F020000}"/>
    <cellStyle name="Bad 6" xfId="567" xr:uid="{00000000-0005-0000-0000-000030020000}"/>
    <cellStyle name="Bad 6 2" xfId="568" xr:uid="{00000000-0005-0000-0000-000031020000}"/>
    <cellStyle name="Bad 6 2 2" xfId="569" xr:uid="{00000000-0005-0000-0000-000032020000}"/>
    <cellStyle name="Bad 6 3" xfId="570" xr:uid="{00000000-0005-0000-0000-000033020000}"/>
    <cellStyle name="Bad 7" xfId="571" xr:uid="{00000000-0005-0000-0000-000034020000}"/>
    <cellStyle name="Bad 8" xfId="572" xr:uid="{00000000-0005-0000-0000-000035020000}"/>
    <cellStyle name="Bilješka" xfId="573" xr:uid="{00000000-0005-0000-0000-000036020000}"/>
    <cellStyle name="Bilješka 2" xfId="574" xr:uid="{00000000-0005-0000-0000-000037020000}"/>
    <cellStyle name="Bilješka 3" xfId="575" xr:uid="{00000000-0005-0000-0000-000038020000}"/>
    <cellStyle name="Bilješka 3 2" xfId="576" xr:uid="{00000000-0005-0000-0000-000039020000}"/>
    <cellStyle name="Bilješka 3 3" xfId="577" xr:uid="{00000000-0005-0000-0000-00003A020000}"/>
    <cellStyle name="Bilješka 3 3 2" xfId="578" xr:uid="{00000000-0005-0000-0000-00003B020000}"/>
    <cellStyle name="Bilješka 3 3 3" xfId="579" xr:uid="{00000000-0005-0000-0000-00003C020000}"/>
    <cellStyle name="Bilješka 3 4" xfId="580" xr:uid="{00000000-0005-0000-0000-00003D020000}"/>
    <cellStyle name="Bilješka 3 5" xfId="581" xr:uid="{00000000-0005-0000-0000-00003E020000}"/>
    <cellStyle name="Bilješka 3 6" xfId="582" xr:uid="{00000000-0005-0000-0000-00003F020000}"/>
    <cellStyle name="Bilješka 4" xfId="583" xr:uid="{00000000-0005-0000-0000-000040020000}"/>
    <cellStyle name="Border" xfId="584" xr:uid="{00000000-0005-0000-0000-000041020000}"/>
    <cellStyle name="Calculation 2" xfId="585" xr:uid="{00000000-0005-0000-0000-000042020000}"/>
    <cellStyle name="Calculation 2 2" xfId="586" xr:uid="{00000000-0005-0000-0000-000043020000}"/>
    <cellStyle name="Calculation 2 2 2" xfId="587" xr:uid="{00000000-0005-0000-0000-000044020000}"/>
    <cellStyle name="Calculation 2 3" xfId="588" xr:uid="{00000000-0005-0000-0000-000045020000}"/>
    <cellStyle name="Calculation 2 3 2" xfId="589" xr:uid="{00000000-0005-0000-0000-000046020000}"/>
    <cellStyle name="Calculation 2 4" xfId="590" xr:uid="{00000000-0005-0000-0000-000047020000}"/>
    <cellStyle name="Calculation 2 4 2" xfId="591" xr:uid="{00000000-0005-0000-0000-000048020000}"/>
    <cellStyle name="Calculation 2 5" xfId="592" xr:uid="{00000000-0005-0000-0000-000049020000}"/>
    <cellStyle name="Calculation 2 5 2" xfId="593" xr:uid="{00000000-0005-0000-0000-00004A020000}"/>
    <cellStyle name="Calculation 2 6" xfId="594" xr:uid="{00000000-0005-0000-0000-00004B020000}"/>
    <cellStyle name="Calculation 2 6 2" xfId="595" xr:uid="{00000000-0005-0000-0000-00004C020000}"/>
    <cellStyle name="Calculation 2 7" xfId="596" xr:uid="{00000000-0005-0000-0000-00004D020000}"/>
    <cellStyle name="Calculation 3" xfId="597" xr:uid="{00000000-0005-0000-0000-00004E020000}"/>
    <cellStyle name="Calculation 3 2" xfId="598" xr:uid="{00000000-0005-0000-0000-00004F020000}"/>
    <cellStyle name="Calculation 3 2 2" xfId="599" xr:uid="{00000000-0005-0000-0000-000050020000}"/>
    <cellStyle name="Calculation 3 3" xfId="600" xr:uid="{00000000-0005-0000-0000-000051020000}"/>
    <cellStyle name="Calculation 3 3 2" xfId="601" xr:uid="{00000000-0005-0000-0000-000052020000}"/>
    <cellStyle name="Calculation 3 4" xfId="602" xr:uid="{00000000-0005-0000-0000-000053020000}"/>
    <cellStyle name="Calculation 3 4 2" xfId="603" xr:uid="{00000000-0005-0000-0000-000054020000}"/>
    <cellStyle name="Calculation 3 5" xfId="604" xr:uid="{00000000-0005-0000-0000-000055020000}"/>
    <cellStyle name="Calculation 3 5 2" xfId="605" xr:uid="{00000000-0005-0000-0000-000056020000}"/>
    <cellStyle name="Calculation 3 6" xfId="606" xr:uid="{00000000-0005-0000-0000-000057020000}"/>
    <cellStyle name="Calculation 3 6 2" xfId="607" xr:uid="{00000000-0005-0000-0000-000058020000}"/>
    <cellStyle name="Calculation 3 7" xfId="608" xr:uid="{00000000-0005-0000-0000-000059020000}"/>
    <cellStyle name="Calculation 4" xfId="609" xr:uid="{00000000-0005-0000-0000-00005A020000}"/>
    <cellStyle name="Calculation 4 2" xfId="610" xr:uid="{00000000-0005-0000-0000-00005B020000}"/>
    <cellStyle name="Calculation 4 2 2" xfId="611" xr:uid="{00000000-0005-0000-0000-00005C020000}"/>
    <cellStyle name="Calculation 4 3" xfId="612" xr:uid="{00000000-0005-0000-0000-00005D020000}"/>
    <cellStyle name="Calculation 4 3 2" xfId="613" xr:uid="{00000000-0005-0000-0000-00005E020000}"/>
    <cellStyle name="Calculation 4 4" xfId="614" xr:uid="{00000000-0005-0000-0000-00005F020000}"/>
    <cellStyle name="Calculation 4 4 2" xfId="615" xr:uid="{00000000-0005-0000-0000-000060020000}"/>
    <cellStyle name="Calculation 4 5" xfId="616" xr:uid="{00000000-0005-0000-0000-000061020000}"/>
    <cellStyle name="Calculation 4 5 2" xfId="617" xr:uid="{00000000-0005-0000-0000-000062020000}"/>
    <cellStyle name="Calculation 4 6" xfId="618" xr:uid="{00000000-0005-0000-0000-000063020000}"/>
    <cellStyle name="Calculation 4 6 2" xfId="619" xr:uid="{00000000-0005-0000-0000-000064020000}"/>
    <cellStyle name="Calculation 4 7" xfId="620" xr:uid="{00000000-0005-0000-0000-000065020000}"/>
    <cellStyle name="Calculation 5" xfId="621" xr:uid="{00000000-0005-0000-0000-000066020000}"/>
    <cellStyle name="Calculation 5 2" xfId="622" xr:uid="{00000000-0005-0000-0000-000067020000}"/>
    <cellStyle name="Calculation 5 2 2" xfId="623" xr:uid="{00000000-0005-0000-0000-000068020000}"/>
    <cellStyle name="Calculation 5 3" xfId="624" xr:uid="{00000000-0005-0000-0000-000069020000}"/>
    <cellStyle name="Calculation 5 3 2" xfId="625" xr:uid="{00000000-0005-0000-0000-00006A020000}"/>
    <cellStyle name="Calculation 5 4" xfId="626" xr:uid="{00000000-0005-0000-0000-00006B020000}"/>
    <cellStyle name="Calculation 5 4 2" xfId="627" xr:uid="{00000000-0005-0000-0000-00006C020000}"/>
    <cellStyle name="Calculation 5 5" xfId="628" xr:uid="{00000000-0005-0000-0000-00006D020000}"/>
    <cellStyle name="Calculation 5 5 2" xfId="629" xr:uid="{00000000-0005-0000-0000-00006E020000}"/>
    <cellStyle name="Calculation 5 6" xfId="630" xr:uid="{00000000-0005-0000-0000-00006F020000}"/>
    <cellStyle name="Calculation 5 6 2" xfId="631" xr:uid="{00000000-0005-0000-0000-000070020000}"/>
    <cellStyle name="Calculation 5 7" xfId="632" xr:uid="{00000000-0005-0000-0000-000071020000}"/>
    <cellStyle name="Calculation 6" xfId="633" xr:uid="{00000000-0005-0000-0000-000072020000}"/>
    <cellStyle name="Calculation 6 2" xfId="634" xr:uid="{00000000-0005-0000-0000-000073020000}"/>
    <cellStyle name="Calculation 6 2 2" xfId="635" xr:uid="{00000000-0005-0000-0000-000074020000}"/>
    <cellStyle name="Calculation 6 3" xfId="636" xr:uid="{00000000-0005-0000-0000-000075020000}"/>
    <cellStyle name="Calculation 6 3 2" xfId="637" xr:uid="{00000000-0005-0000-0000-000076020000}"/>
    <cellStyle name="Calculation 6 4" xfId="638" xr:uid="{00000000-0005-0000-0000-000077020000}"/>
    <cellStyle name="Calculation 6 4 2" xfId="639" xr:uid="{00000000-0005-0000-0000-000078020000}"/>
    <cellStyle name="Calculation 6 5" xfId="640" xr:uid="{00000000-0005-0000-0000-000079020000}"/>
    <cellStyle name="Calculation 6 5 2" xfId="641" xr:uid="{00000000-0005-0000-0000-00007A020000}"/>
    <cellStyle name="Calculation 6 6" xfId="642" xr:uid="{00000000-0005-0000-0000-00007B020000}"/>
    <cellStyle name="Calculation 6 6 2" xfId="643" xr:uid="{00000000-0005-0000-0000-00007C020000}"/>
    <cellStyle name="Calculation 6 7" xfId="644" xr:uid="{00000000-0005-0000-0000-00007D020000}"/>
    <cellStyle name="Calculation 7" xfId="645" xr:uid="{00000000-0005-0000-0000-00007E020000}"/>
    <cellStyle name="Check Cell 2" xfId="646" xr:uid="{00000000-0005-0000-0000-00007F020000}"/>
    <cellStyle name="Check Cell 2 2" xfId="647" xr:uid="{00000000-0005-0000-0000-000080020000}"/>
    <cellStyle name="Check Cell 2 2 2" xfId="648" xr:uid="{00000000-0005-0000-0000-000081020000}"/>
    <cellStyle name="Check Cell 2 3" xfId="649" xr:uid="{00000000-0005-0000-0000-000082020000}"/>
    <cellStyle name="Check Cell 3" xfId="650" xr:uid="{00000000-0005-0000-0000-000083020000}"/>
    <cellStyle name="Check Cell 3 2" xfId="651" xr:uid="{00000000-0005-0000-0000-000084020000}"/>
    <cellStyle name="Check Cell 3 2 2" xfId="652" xr:uid="{00000000-0005-0000-0000-000085020000}"/>
    <cellStyle name="Check Cell 3 3" xfId="653" xr:uid="{00000000-0005-0000-0000-000086020000}"/>
    <cellStyle name="Check Cell 4" xfId="654" xr:uid="{00000000-0005-0000-0000-000087020000}"/>
    <cellStyle name="Check Cell 4 2" xfId="655" xr:uid="{00000000-0005-0000-0000-000088020000}"/>
    <cellStyle name="Check Cell 4 2 2" xfId="656" xr:uid="{00000000-0005-0000-0000-000089020000}"/>
    <cellStyle name="Check Cell 4 3" xfId="657" xr:uid="{00000000-0005-0000-0000-00008A020000}"/>
    <cellStyle name="Check Cell 5" xfId="658" xr:uid="{00000000-0005-0000-0000-00008B020000}"/>
    <cellStyle name="Check Cell 5 2" xfId="659" xr:uid="{00000000-0005-0000-0000-00008C020000}"/>
    <cellStyle name="Check Cell 5 2 2" xfId="660" xr:uid="{00000000-0005-0000-0000-00008D020000}"/>
    <cellStyle name="Check Cell 5 3" xfId="661" xr:uid="{00000000-0005-0000-0000-00008E020000}"/>
    <cellStyle name="Check Cell 6" xfId="662" xr:uid="{00000000-0005-0000-0000-00008F020000}"/>
    <cellStyle name="Check Cell 6 2" xfId="663" xr:uid="{00000000-0005-0000-0000-000090020000}"/>
    <cellStyle name="Check Cell 6 2 2" xfId="664" xr:uid="{00000000-0005-0000-0000-000091020000}"/>
    <cellStyle name="Check Cell 6 3" xfId="665" xr:uid="{00000000-0005-0000-0000-000092020000}"/>
    <cellStyle name="Comma 10" xfId="666" xr:uid="{00000000-0005-0000-0000-000093020000}"/>
    <cellStyle name="Comma 10 2" xfId="667" xr:uid="{00000000-0005-0000-0000-000094020000}"/>
    <cellStyle name="Comma 10 2 2" xfId="668" xr:uid="{00000000-0005-0000-0000-000095020000}"/>
    <cellStyle name="Comma 10 2 3" xfId="669" xr:uid="{00000000-0005-0000-0000-000096020000}"/>
    <cellStyle name="Comma 10 3" xfId="670" xr:uid="{00000000-0005-0000-0000-000097020000}"/>
    <cellStyle name="Comma 10 4" xfId="671" xr:uid="{00000000-0005-0000-0000-000098020000}"/>
    <cellStyle name="Comma 11" xfId="672" xr:uid="{00000000-0005-0000-0000-000099020000}"/>
    <cellStyle name="Comma 11 2" xfId="673" xr:uid="{00000000-0005-0000-0000-00009A020000}"/>
    <cellStyle name="Comma 11 2 2" xfId="674" xr:uid="{00000000-0005-0000-0000-00009B020000}"/>
    <cellStyle name="Comma 11 2 3" xfId="675" xr:uid="{00000000-0005-0000-0000-00009C020000}"/>
    <cellStyle name="Comma 11 3" xfId="676" xr:uid="{00000000-0005-0000-0000-00009D020000}"/>
    <cellStyle name="Comma 11 4" xfId="677" xr:uid="{00000000-0005-0000-0000-00009E020000}"/>
    <cellStyle name="Comma 12" xfId="678" xr:uid="{00000000-0005-0000-0000-00009F020000}"/>
    <cellStyle name="Comma 12 2" xfId="679" xr:uid="{00000000-0005-0000-0000-0000A0020000}"/>
    <cellStyle name="Comma 12 2 2" xfId="680" xr:uid="{00000000-0005-0000-0000-0000A1020000}"/>
    <cellStyle name="Comma 12 2 3" xfId="681" xr:uid="{00000000-0005-0000-0000-0000A2020000}"/>
    <cellStyle name="Comma 12 3" xfId="682" xr:uid="{00000000-0005-0000-0000-0000A3020000}"/>
    <cellStyle name="Comma 12 3 2" xfId="683" xr:uid="{00000000-0005-0000-0000-0000A4020000}"/>
    <cellStyle name="Comma 12 4" xfId="684" xr:uid="{00000000-0005-0000-0000-0000A5020000}"/>
    <cellStyle name="Comma 13" xfId="685" xr:uid="{00000000-0005-0000-0000-0000A6020000}"/>
    <cellStyle name="Comma 13 2" xfId="686" xr:uid="{00000000-0005-0000-0000-0000A7020000}"/>
    <cellStyle name="Comma 13 2 2" xfId="687" xr:uid="{00000000-0005-0000-0000-0000A8020000}"/>
    <cellStyle name="Comma 13 2 3" xfId="688" xr:uid="{00000000-0005-0000-0000-0000A9020000}"/>
    <cellStyle name="Comma 13 3" xfId="689" xr:uid="{00000000-0005-0000-0000-0000AA020000}"/>
    <cellStyle name="Comma 13 4" xfId="690" xr:uid="{00000000-0005-0000-0000-0000AB020000}"/>
    <cellStyle name="Comma 14" xfId="691" xr:uid="{00000000-0005-0000-0000-0000AC020000}"/>
    <cellStyle name="Comma 14 2" xfId="692" xr:uid="{00000000-0005-0000-0000-0000AD020000}"/>
    <cellStyle name="Comma 14 2 2" xfId="693" xr:uid="{00000000-0005-0000-0000-0000AE020000}"/>
    <cellStyle name="Comma 14 2 3" xfId="694" xr:uid="{00000000-0005-0000-0000-0000AF020000}"/>
    <cellStyle name="Comma 14 3" xfId="695" xr:uid="{00000000-0005-0000-0000-0000B0020000}"/>
    <cellStyle name="Comma 14 4" xfId="696" xr:uid="{00000000-0005-0000-0000-0000B1020000}"/>
    <cellStyle name="Comma 15" xfId="697" xr:uid="{00000000-0005-0000-0000-0000B2020000}"/>
    <cellStyle name="Comma 15 2" xfId="698" xr:uid="{00000000-0005-0000-0000-0000B3020000}"/>
    <cellStyle name="Comma 15 2 2" xfId="699" xr:uid="{00000000-0005-0000-0000-0000B4020000}"/>
    <cellStyle name="Comma 15 2 3" xfId="700" xr:uid="{00000000-0005-0000-0000-0000B5020000}"/>
    <cellStyle name="Comma 15 3" xfId="701" xr:uid="{00000000-0005-0000-0000-0000B6020000}"/>
    <cellStyle name="Comma 15 4" xfId="702" xr:uid="{00000000-0005-0000-0000-0000B7020000}"/>
    <cellStyle name="Comma 16" xfId="703" xr:uid="{00000000-0005-0000-0000-0000B8020000}"/>
    <cellStyle name="Comma 16 2" xfId="704" xr:uid="{00000000-0005-0000-0000-0000B9020000}"/>
    <cellStyle name="Comma 16 2 2" xfId="705" xr:uid="{00000000-0005-0000-0000-0000BA020000}"/>
    <cellStyle name="Comma 16 2 3" xfId="706" xr:uid="{00000000-0005-0000-0000-0000BB020000}"/>
    <cellStyle name="Comma 16 3" xfId="707" xr:uid="{00000000-0005-0000-0000-0000BC020000}"/>
    <cellStyle name="Comma 16 4" xfId="708" xr:uid="{00000000-0005-0000-0000-0000BD020000}"/>
    <cellStyle name="Comma 17" xfId="709" xr:uid="{00000000-0005-0000-0000-0000BE020000}"/>
    <cellStyle name="Comma 17 2" xfId="710" xr:uid="{00000000-0005-0000-0000-0000BF020000}"/>
    <cellStyle name="Comma 17 2 2" xfId="711" xr:uid="{00000000-0005-0000-0000-0000C0020000}"/>
    <cellStyle name="Comma 17 2 3" xfId="712" xr:uid="{00000000-0005-0000-0000-0000C1020000}"/>
    <cellStyle name="Comma 17 3" xfId="713" xr:uid="{00000000-0005-0000-0000-0000C2020000}"/>
    <cellStyle name="Comma 17 4" xfId="714" xr:uid="{00000000-0005-0000-0000-0000C3020000}"/>
    <cellStyle name="Comma 18" xfId="715" xr:uid="{00000000-0005-0000-0000-0000C4020000}"/>
    <cellStyle name="Comma 18 2" xfId="716" xr:uid="{00000000-0005-0000-0000-0000C5020000}"/>
    <cellStyle name="Comma 18 2 2" xfId="717" xr:uid="{00000000-0005-0000-0000-0000C6020000}"/>
    <cellStyle name="Comma 18 2 3" xfId="718" xr:uid="{00000000-0005-0000-0000-0000C7020000}"/>
    <cellStyle name="Comma 18 3" xfId="719" xr:uid="{00000000-0005-0000-0000-0000C8020000}"/>
    <cellStyle name="Comma 18 4" xfId="720" xr:uid="{00000000-0005-0000-0000-0000C9020000}"/>
    <cellStyle name="Comma 19" xfId="721" xr:uid="{00000000-0005-0000-0000-0000CA020000}"/>
    <cellStyle name="Comma 19 2" xfId="722" xr:uid="{00000000-0005-0000-0000-0000CB020000}"/>
    <cellStyle name="Comma 19 2 2" xfId="723" xr:uid="{00000000-0005-0000-0000-0000CC020000}"/>
    <cellStyle name="Comma 19 2 3" xfId="724" xr:uid="{00000000-0005-0000-0000-0000CD020000}"/>
    <cellStyle name="Comma 19 3" xfId="725" xr:uid="{00000000-0005-0000-0000-0000CE020000}"/>
    <cellStyle name="Comma 19 4" xfId="726" xr:uid="{00000000-0005-0000-0000-0000CF020000}"/>
    <cellStyle name="Comma 2" xfId="727" xr:uid="{00000000-0005-0000-0000-0000D0020000}"/>
    <cellStyle name="Comma 2 2" xfId="728" xr:uid="{00000000-0005-0000-0000-0000D1020000}"/>
    <cellStyle name="Comma 2 2 2" xfId="729" xr:uid="{00000000-0005-0000-0000-0000D2020000}"/>
    <cellStyle name="Comma 2 2 2 2" xfId="730" xr:uid="{00000000-0005-0000-0000-0000D3020000}"/>
    <cellStyle name="Comma 2 2 2 2 2" xfId="731" xr:uid="{00000000-0005-0000-0000-0000D4020000}"/>
    <cellStyle name="Comma 2 2 2 3" xfId="732" xr:uid="{00000000-0005-0000-0000-0000D5020000}"/>
    <cellStyle name="Comma 2 2 3" xfId="733" xr:uid="{00000000-0005-0000-0000-0000D6020000}"/>
    <cellStyle name="Comma 2 2 3 2" xfId="734" xr:uid="{00000000-0005-0000-0000-0000D7020000}"/>
    <cellStyle name="Comma 2 2 3 3" xfId="735" xr:uid="{00000000-0005-0000-0000-0000D8020000}"/>
    <cellStyle name="Comma 2 2 3 4" xfId="736" xr:uid="{00000000-0005-0000-0000-0000D9020000}"/>
    <cellStyle name="Comma 2 2 4" xfId="737" xr:uid="{00000000-0005-0000-0000-0000DA020000}"/>
    <cellStyle name="Comma 2 3" xfId="738" xr:uid="{00000000-0005-0000-0000-0000DB020000}"/>
    <cellStyle name="Comma 2 3 2" xfId="739" xr:uid="{00000000-0005-0000-0000-0000DC020000}"/>
    <cellStyle name="Comma 2 3 3" xfId="740" xr:uid="{00000000-0005-0000-0000-0000DD020000}"/>
    <cellStyle name="Comma 2 3 3 2" xfId="741" xr:uid="{00000000-0005-0000-0000-0000DE020000}"/>
    <cellStyle name="Comma 2 4" xfId="742" xr:uid="{00000000-0005-0000-0000-0000DF020000}"/>
    <cellStyle name="Comma 2 5" xfId="743" xr:uid="{00000000-0005-0000-0000-0000E0020000}"/>
    <cellStyle name="Comma 2 6" xfId="744" xr:uid="{00000000-0005-0000-0000-0000E1020000}"/>
    <cellStyle name="Comma 2 7" xfId="745" xr:uid="{00000000-0005-0000-0000-0000E2020000}"/>
    <cellStyle name="Comma 20" xfId="746" xr:uid="{00000000-0005-0000-0000-0000E3020000}"/>
    <cellStyle name="Comma 20 2" xfId="747" xr:uid="{00000000-0005-0000-0000-0000E4020000}"/>
    <cellStyle name="Comma 20 2 2" xfId="748" xr:uid="{00000000-0005-0000-0000-0000E5020000}"/>
    <cellStyle name="Comma 20 2 3" xfId="749" xr:uid="{00000000-0005-0000-0000-0000E6020000}"/>
    <cellStyle name="Comma 20 3" xfId="750" xr:uid="{00000000-0005-0000-0000-0000E7020000}"/>
    <cellStyle name="Comma 20 4" xfId="751" xr:uid="{00000000-0005-0000-0000-0000E8020000}"/>
    <cellStyle name="Comma 21" xfId="752" xr:uid="{00000000-0005-0000-0000-0000E9020000}"/>
    <cellStyle name="Comma 21 2" xfId="753" xr:uid="{00000000-0005-0000-0000-0000EA020000}"/>
    <cellStyle name="Comma 21 2 2" xfId="754" xr:uid="{00000000-0005-0000-0000-0000EB020000}"/>
    <cellStyle name="Comma 21 2 3" xfId="755" xr:uid="{00000000-0005-0000-0000-0000EC020000}"/>
    <cellStyle name="Comma 21 3" xfId="756" xr:uid="{00000000-0005-0000-0000-0000ED020000}"/>
    <cellStyle name="Comma 21 4" xfId="757" xr:uid="{00000000-0005-0000-0000-0000EE020000}"/>
    <cellStyle name="Comma 22" xfId="758" xr:uid="{00000000-0005-0000-0000-0000EF020000}"/>
    <cellStyle name="Comma 22 2" xfId="759" xr:uid="{00000000-0005-0000-0000-0000F0020000}"/>
    <cellStyle name="Comma 22 2 2" xfId="760" xr:uid="{00000000-0005-0000-0000-0000F1020000}"/>
    <cellStyle name="Comma 22 2 3" xfId="761" xr:uid="{00000000-0005-0000-0000-0000F2020000}"/>
    <cellStyle name="Comma 22 3" xfId="762" xr:uid="{00000000-0005-0000-0000-0000F3020000}"/>
    <cellStyle name="Comma 22 4" xfId="763" xr:uid="{00000000-0005-0000-0000-0000F4020000}"/>
    <cellStyle name="Comma 23" xfId="764" xr:uid="{00000000-0005-0000-0000-0000F5020000}"/>
    <cellStyle name="Comma 23 2" xfId="765" xr:uid="{00000000-0005-0000-0000-0000F6020000}"/>
    <cellStyle name="Comma 23 2 2" xfId="766" xr:uid="{00000000-0005-0000-0000-0000F7020000}"/>
    <cellStyle name="Comma 23 2 3" xfId="767" xr:uid="{00000000-0005-0000-0000-0000F8020000}"/>
    <cellStyle name="Comma 23 3" xfId="768" xr:uid="{00000000-0005-0000-0000-0000F9020000}"/>
    <cellStyle name="Comma 23 4" xfId="769" xr:uid="{00000000-0005-0000-0000-0000FA020000}"/>
    <cellStyle name="Comma 24" xfId="770" xr:uid="{00000000-0005-0000-0000-0000FB020000}"/>
    <cellStyle name="Comma 24 2" xfId="771" xr:uid="{00000000-0005-0000-0000-0000FC020000}"/>
    <cellStyle name="Comma 24 2 2" xfId="772" xr:uid="{00000000-0005-0000-0000-0000FD020000}"/>
    <cellStyle name="Comma 24 2 3" xfId="773" xr:uid="{00000000-0005-0000-0000-0000FE020000}"/>
    <cellStyle name="Comma 24 3" xfId="774" xr:uid="{00000000-0005-0000-0000-0000FF020000}"/>
    <cellStyle name="Comma 24 4" xfId="775" xr:uid="{00000000-0005-0000-0000-000000030000}"/>
    <cellStyle name="Comma 25" xfId="776" xr:uid="{00000000-0005-0000-0000-000001030000}"/>
    <cellStyle name="Comma 25 2" xfId="777" xr:uid="{00000000-0005-0000-0000-000002030000}"/>
    <cellStyle name="Comma 25 2 2" xfId="778" xr:uid="{00000000-0005-0000-0000-000003030000}"/>
    <cellStyle name="Comma 25 2 3" xfId="779" xr:uid="{00000000-0005-0000-0000-000004030000}"/>
    <cellStyle name="Comma 25 3" xfId="780" xr:uid="{00000000-0005-0000-0000-000005030000}"/>
    <cellStyle name="Comma 25 4" xfId="781" xr:uid="{00000000-0005-0000-0000-000006030000}"/>
    <cellStyle name="Comma 26" xfId="782" xr:uid="{00000000-0005-0000-0000-000007030000}"/>
    <cellStyle name="Comma 26 2" xfId="783" xr:uid="{00000000-0005-0000-0000-000008030000}"/>
    <cellStyle name="Comma 26 2 2" xfId="784" xr:uid="{00000000-0005-0000-0000-000009030000}"/>
    <cellStyle name="Comma 26 2 3" xfId="785" xr:uid="{00000000-0005-0000-0000-00000A030000}"/>
    <cellStyle name="Comma 26 3" xfId="786" xr:uid="{00000000-0005-0000-0000-00000B030000}"/>
    <cellStyle name="Comma 26 4" xfId="787" xr:uid="{00000000-0005-0000-0000-00000C030000}"/>
    <cellStyle name="Comma 27" xfId="788" xr:uid="{00000000-0005-0000-0000-00000D030000}"/>
    <cellStyle name="Comma 27 2" xfId="789" xr:uid="{00000000-0005-0000-0000-00000E030000}"/>
    <cellStyle name="Comma 27 2 2" xfId="790" xr:uid="{00000000-0005-0000-0000-00000F030000}"/>
    <cellStyle name="Comma 27 2 3" xfId="791" xr:uid="{00000000-0005-0000-0000-000010030000}"/>
    <cellStyle name="Comma 27 3" xfId="792" xr:uid="{00000000-0005-0000-0000-000011030000}"/>
    <cellStyle name="Comma 27 4" xfId="793" xr:uid="{00000000-0005-0000-0000-000012030000}"/>
    <cellStyle name="Comma 28" xfId="794" xr:uid="{00000000-0005-0000-0000-000013030000}"/>
    <cellStyle name="Comma 28 2" xfId="795" xr:uid="{00000000-0005-0000-0000-000014030000}"/>
    <cellStyle name="Comma 28 2 2" xfId="796" xr:uid="{00000000-0005-0000-0000-000015030000}"/>
    <cellStyle name="Comma 28 2 3" xfId="797" xr:uid="{00000000-0005-0000-0000-000016030000}"/>
    <cellStyle name="Comma 28 3" xfId="798" xr:uid="{00000000-0005-0000-0000-000017030000}"/>
    <cellStyle name="Comma 28 4" xfId="799" xr:uid="{00000000-0005-0000-0000-000018030000}"/>
    <cellStyle name="Comma 29" xfId="800" xr:uid="{00000000-0005-0000-0000-000019030000}"/>
    <cellStyle name="Comma 29 2" xfId="801" xr:uid="{00000000-0005-0000-0000-00001A030000}"/>
    <cellStyle name="Comma 29 2 2" xfId="802" xr:uid="{00000000-0005-0000-0000-00001B030000}"/>
    <cellStyle name="Comma 29 2 3" xfId="803" xr:uid="{00000000-0005-0000-0000-00001C030000}"/>
    <cellStyle name="Comma 29 3" xfId="804" xr:uid="{00000000-0005-0000-0000-00001D030000}"/>
    <cellStyle name="Comma 29 4" xfId="805" xr:uid="{00000000-0005-0000-0000-00001E030000}"/>
    <cellStyle name="Comma 3" xfId="806" xr:uid="{00000000-0005-0000-0000-00001F030000}"/>
    <cellStyle name="Comma 3 2" xfId="807" xr:uid="{00000000-0005-0000-0000-000020030000}"/>
    <cellStyle name="Comma 3 2 2" xfId="808" xr:uid="{00000000-0005-0000-0000-000021030000}"/>
    <cellStyle name="Comma 3 2 3" xfId="809" xr:uid="{00000000-0005-0000-0000-000022030000}"/>
    <cellStyle name="Comma 3 3" xfId="810" xr:uid="{00000000-0005-0000-0000-000023030000}"/>
    <cellStyle name="Comma 3 3 2" xfId="811" xr:uid="{00000000-0005-0000-0000-000024030000}"/>
    <cellStyle name="Comma 3 4" xfId="812" xr:uid="{00000000-0005-0000-0000-000025030000}"/>
    <cellStyle name="Comma 3 5" xfId="813" xr:uid="{00000000-0005-0000-0000-000026030000}"/>
    <cellStyle name="Comma 30" xfId="814" xr:uid="{00000000-0005-0000-0000-000027030000}"/>
    <cellStyle name="Comma 30 2" xfId="815" xr:uid="{00000000-0005-0000-0000-000028030000}"/>
    <cellStyle name="Comma 30 2 2" xfId="816" xr:uid="{00000000-0005-0000-0000-000029030000}"/>
    <cellStyle name="Comma 30 2 3" xfId="817" xr:uid="{00000000-0005-0000-0000-00002A030000}"/>
    <cellStyle name="Comma 30 3" xfId="818" xr:uid="{00000000-0005-0000-0000-00002B030000}"/>
    <cellStyle name="Comma 30 4" xfId="819" xr:uid="{00000000-0005-0000-0000-00002C030000}"/>
    <cellStyle name="Comma 31" xfId="820" xr:uid="{00000000-0005-0000-0000-00002D030000}"/>
    <cellStyle name="Comma 31 2" xfId="821" xr:uid="{00000000-0005-0000-0000-00002E030000}"/>
    <cellStyle name="Comma 31 2 2" xfId="822" xr:uid="{00000000-0005-0000-0000-00002F030000}"/>
    <cellStyle name="Comma 31 2 3" xfId="823" xr:uid="{00000000-0005-0000-0000-000030030000}"/>
    <cellStyle name="Comma 31 3" xfId="824" xr:uid="{00000000-0005-0000-0000-000031030000}"/>
    <cellStyle name="Comma 31 4" xfId="825" xr:uid="{00000000-0005-0000-0000-000032030000}"/>
    <cellStyle name="Comma 32" xfId="826" xr:uid="{00000000-0005-0000-0000-000033030000}"/>
    <cellStyle name="Comma 32 2" xfId="827" xr:uid="{00000000-0005-0000-0000-000034030000}"/>
    <cellStyle name="Comma 32 2 2" xfId="828" xr:uid="{00000000-0005-0000-0000-000035030000}"/>
    <cellStyle name="Comma 32 2 3" xfId="829" xr:uid="{00000000-0005-0000-0000-000036030000}"/>
    <cellStyle name="Comma 32 3" xfId="830" xr:uid="{00000000-0005-0000-0000-000037030000}"/>
    <cellStyle name="Comma 32 4" xfId="831" xr:uid="{00000000-0005-0000-0000-000038030000}"/>
    <cellStyle name="Comma 33" xfId="832" xr:uid="{00000000-0005-0000-0000-000039030000}"/>
    <cellStyle name="Comma 33 2" xfId="833" xr:uid="{00000000-0005-0000-0000-00003A030000}"/>
    <cellStyle name="Comma 33 3" xfId="834" xr:uid="{00000000-0005-0000-0000-00003B030000}"/>
    <cellStyle name="Comma 34" xfId="835" xr:uid="{00000000-0005-0000-0000-00003C030000}"/>
    <cellStyle name="Comma 34 2" xfId="836" xr:uid="{00000000-0005-0000-0000-00003D030000}"/>
    <cellStyle name="Comma 34 3" xfId="837" xr:uid="{00000000-0005-0000-0000-00003E030000}"/>
    <cellStyle name="Comma 34 4" xfId="838" xr:uid="{00000000-0005-0000-0000-00003F030000}"/>
    <cellStyle name="Comma 35 2" xfId="839" xr:uid="{00000000-0005-0000-0000-000040030000}"/>
    <cellStyle name="Comma 35 2 2" xfId="840" xr:uid="{00000000-0005-0000-0000-000041030000}"/>
    <cellStyle name="Comma 35 3" xfId="841" xr:uid="{00000000-0005-0000-0000-000042030000}"/>
    <cellStyle name="Comma 35 4" xfId="842" xr:uid="{00000000-0005-0000-0000-000043030000}"/>
    <cellStyle name="Comma 35 5" xfId="843" xr:uid="{00000000-0005-0000-0000-000044030000}"/>
    <cellStyle name="Comma 36" xfId="844" xr:uid="{00000000-0005-0000-0000-000045030000}"/>
    <cellStyle name="Comma 36 2" xfId="845" xr:uid="{00000000-0005-0000-0000-000046030000}"/>
    <cellStyle name="Comma 36 2 2" xfId="846" xr:uid="{00000000-0005-0000-0000-000047030000}"/>
    <cellStyle name="Comma 36 3" xfId="847" xr:uid="{00000000-0005-0000-0000-000048030000}"/>
    <cellStyle name="Comma 37" xfId="848" xr:uid="{00000000-0005-0000-0000-000049030000}"/>
    <cellStyle name="Comma 37 2" xfId="849" xr:uid="{00000000-0005-0000-0000-00004A030000}"/>
    <cellStyle name="Comma 38" xfId="850" xr:uid="{00000000-0005-0000-0000-00004B030000}"/>
    <cellStyle name="Comma 38 2" xfId="851" xr:uid="{00000000-0005-0000-0000-00004C030000}"/>
    <cellStyle name="Comma 38 3" xfId="852" xr:uid="{00000000-0005-0000-0000-00004D030000}"/>
    <cellStyle name="Comma 39" xfId="853" xr:uid="{00000000-0005-0000-0000-00004E030000}"/>
    <cellStyle name="Comma 39 2" xfId="854" xr:uid="{00000000-0005-0000-0000-00004F030000}"/>
    <cellStyle name="Comma 4" xfId="855" xr:uid="{00000000-0005-0000-0000-000050030000}"/>
    <cellStyle name="Comma 4 2" xfId="856" xr:uid="{00000000-0005-0000-0000-000051030000}"/>
    <cellStyle name="Comma 4 2 2" xfId="857" xr:uid="{00000000-0005-0000-0000-000052030000}"/>
    <cellStyle name="Comma 4 2 3" xfId="858" xr:uid="{00000000-0005-0000-0000-000053030000}"/>
    <cellStyle name="Comma 4 3" xfId="859" xr:uid="{00000000-0005-0000-0000-000054030000}"/>
    <cellStyle name="Comma 4 4" xfId="860" xr:uid="{00000000-0005-0000-0000-000055030000}"/>
    <cellStyle name="Comma 5" xfId="861" xr:uid="{00000000-0005-0000-0000-000056030000}"/>
    <cellStyle name="Comma 5 2" xfId="862" xr:uid="{00000000-0005-0000-0000-000057030000}"/>
    <cellStyle name="Comma 5 2 2" xfId="863" xr:uid="{00000000-0005-0000-0000-000058030000}"/>
    <cellStyle name="Comma 5 2 3" xfId="864" xr:uid="{00000000-0005-0000-0000-000059030000}"/>
    <cellStyle name="Comma 5 3" xfId="865" xr:uid="{00000000-0005-0000-0000-00005A030000}"/>
    <cellStyle name="Comma 5 3 2" xfId="866" xr:uid="{00000000-0005-0000-0000-00005B030000}"/>
    <cellStyle name="Comma 5 4" xfId="867" xr:uid="{00000000-0005-0000-0000-00005C030000}"/>
    <cellStyle name="Comma 5 5" xfId="868" xr:uid="{00000000-0005-0000-0000-00005D030000}"/>
    <cellStyle name="Comma 6" xfId="869" xr:uid="{00000000-0005-0000-0000-00005E030000}"/>
    <cellStyle name="Comma 6 2" xfId="870" xr:uid="{00000000-0005-0000-0000-00005F030000}"/>
    <cellStyle name="Comma 6 2 2" xfId="871" xr:uid="{00000000-0005-0000-0000-000060030000}"/>
    <cellStyle name="Comma 6 2 3" xfId="872" xr:uid="{00000000-0005-0000-0000-000061030000}"/>
    <cellStyle name="Comma 6 3" xfId="873" xr:uid="{00000000-0005-0000-0000-000062030000}"/>
    <cellStyle name="Comma 6 4" xfId="874" xr:uid="{00000000-0005-0000-0000-000063030000}"/>
    <cellStyle name="Comma 7" xfId="875" xr:uid="{00000000-0005-0000-0000-000064030000}"/>
    <cellStyle name="Comma 7 2" xfId="876" xr:uid="{00000000-0005-0000-0000-000065030000}"/>
    <cellStyle name="Comma 7 2 2" xfId="877" xr:uid="{00000000-0005-0000-0000-000066030000}"/>
    <cellStyle name="Comma 7 2 3" xfId="878" xr:uid="{00000000-0005-0000-0000-000067030000}"/>
    <cellStyle name="Comma 7 3" xfId="879" xr:uid="{00000000-0005-0000-0000-000068030000}"/>
    <cellStyle name="Comma 7 4" xfId="880" xr:uid="{00000000-0005-0000-0000-000069030000}"/>
    <cellStyle name="Comma 8" xfId="881" xr:uid="{00000000-0005-0000-0000-00006A030000}"/>
    <cellStyle name="Comma 8 2" xfId="882" xr:uid="{00000000-0005-0000-0000-00006B030000}"/>
    <cellStyle name="Comma 8 2 2" xfId="883" xr:uid="{00000000-0005-0000-0000-00006C030000}"/>
    <cellStyle name="Comma 8 2 3" xfId="884" xr:uid="{00000000-0005-0000-0000-00006D030000}"/>
    <cellStyle name="Comma 8 3" xfId="885" xr:uid="{00000000-0005-0000-0000-00006E030000}"/>
    <cellStyle name="Comma 8 4" xfId="886" xr:uid="{00000000-0005-0000-0000-00006F030000}"/>
    <cellStyle name="Comma 9" xfId="887" xr:uid="{00000000-0005-0000-0000-000070030000}"/>
    <cellStyle name="Comma 9 2" xfId="888" xr:uid="{00000000-0005-0000-0000-000071030000}"/>
    <cellStyle name="Comma 9 2 2" xfId="889" xr:uid="{00000000-0005-0000-0000-000072030000}"/>
    <cellStyle name="Comma 9 2 3" xfId="890" xr:uid="{00000000-0005-0000-0000-000073030000}"/>
    <cellStyle name="Comma 9 3" xfId="891" xr:uid="{00000000-0005-0000-0000-000074030000}"/>
    <cellStyle name="Comma 9 4" xfId="892" xr:uid="{00000000-0005-0000-0000-000075030000}"/>
    <cellStyle name="Currency 2" xfId="893" xr:uid="{00000000-0005-0000-0000-000076030000}"/>
    <cellStyle name="Currency 2 2" xfId="894" xr:uid="{00000000-0005-0000-0000-000077030000}"/>
    <cellStyle name="Currency 2 3" xfId="895" xr:uid="{00000000-0005-0000-0000-000078030000}"/>
    <cellStyle name="Currency 2 3 2" xfId="896" xr:uid="{00000000-0005-0000-0000-000079030000}"/>
    <cellStyle name="Currency 2 3 3" xfId="897" xr:uid="{00000000-0005-0000-0000-00007A030000}"/>
    <cellStyle name="Currency 2 3 3 2" xfId="898" xr:uid="{00000000-0005-0000-0000-00007B030000}"/>
    <cellStyle name="Currency 2 3 3 3" xfId="899" xr:uid="{00000000-0005-0000-0000-00007C030000}"/>
    <cellStyle name="Currency 2 3 4" xfId="900" xr:uid="{00000000-0005-0000-0000-00007D030000}"/>
    <cellStyle name="Currency 2 3 5" xfId="901" xr:uid="{00000000-0005-0000-0000-00007E030000}"/>
    <cellStyle name="Currency 2 4" xfId="902" xr:uid="{00000000-0005-0000-0000-00007F030000}"/>
    <cellStyle name="Currency 2 4 2" xfId="903" xr:uid="{00000000-0005-0000-0000-000080030000}"/>
    <cellStyle name="Currency 2 4 3" xfId="904" xr:uid="{00000000-0005-0000-0000-000081030000}"/>
    <cellStyle name="Currency 2 4 3 2" xfId="905" xr:uid="{00000000-0005-0000-0000-000082030000}"/>
    <cellStyle name="Currency 2 4 4" xfId="906" xr:uid="{00000000-0005-0000-0000-000083030000}"/>
    <cellStyle name="Currency 2 4 5" xfId="907" xr:uid="{00000000-0005-0000-0000-000084030000}"/>
    <cellStyle name="Currency 3" xfId="908" xr:uid="{00000000-0005-0000-0000-000085030000}"/>
    <cellStyle name="Currency 3 2" xfId="909" xr:uid="{00000000-0005-0000-0000-000086030000}"/>
    <cellStyle name="Currency 3 2 2" xfId="910" xr:uid="{00000000-0005-0000-0000-000087030000}"/>
    <cellStyle name="Currency 3 2 3" xfId="911" xr:uid="{00000000-0005-0000-0000-000088030000}"/>
    <cellStyle name="Currency 3 2 3 2" xfId="912" xr:uid="{00000000-0005-0000-0000-000089030000}"/>
    <cellStyle name="Currency 3 2 3 3" xfId="913" xr:uid="{00000000-0005-0000-0000-00008A030000}"/>
    <cellStyle name="Currency 3 2 4" xfId="914" xr:uid="{00000000-0005-0000-0000-00008B030000}"/>
    <cellStyle name="Currency 3 2 5" xfId="915" xr:uid="{00000000-0005-0000-0000-00008C030000}"/>
    <cellStyle name="Currency 3 2 6" xfId="916" xr:uid="{00000000-0005-0000-0000-00008D030000}"/>
    <cellStyle name="Currency 3 3" xfId="917" xr:uid="{00000000-0005-0000-0000-00008E030000}"/>
    <cellStyle name="Currency 3 3 2" xfId="918" xr:uid="{00000000-0005-0000-0000-00008F030000}"/>
    <cellStyle name="Currency 3 3 3" xfId="919" xr:uid="{00000000-0005-0000-0000-000090030000}"/>
    <cellStyle name="Currency 3 4" xfId="920" xr:uid="{00000000-0005-0000-0000-000091030000}"/>
    <cellStyle name="Currency 3 4 2" xfId="921" xr:uid="{00000000-0005-0000-0000-000092030000}"/>
    <cellStyle name="Currency 3 4 2 2" xfId="922" xr:uid="{00000000-0005-0000-0000-000093030000}"/>
    <cellStyle name="Currency 3 4 2 3" xfId="923" xr:uid="{00000000-0005-0000-0000-000094030000}"/>
    <cellStyle name="Currency 3 4 2 3 2" xfId="924" xr:uid="{00000000-0005-0000-0000-000095030000}"/>
    <cellStyle name="Currency 3 4 2 3 3" xfId="925" xr:uid="{00000000-0005-0000-0000-000096030000}"/>
    <cellStyle name="Currency 3 4 2 3 4" xfId="926" xr:uid="{00000000-0005-0000-0000-000097030000}"/>
    <cellStyle name="Currency 3 4 2 3 4 2" xfId="927" xr:uid="{00000000-0005-0000-0000-000098030000}"/>
    <cellStyle name="Currency 3 4 3" xfId="928" xr:uid="{00000000-0005-0000-0000-000099030000}"/>
    <cellStyle name="Currency 3 4 4" xfId="929" xr:uid="{00000000-0005-0000-0000-00009A030000}"/>
    <cellStyle name="Currency 3 4 4 2" xfId="930" xr:uid="{00000000-0005-0000-0000-00009B030000}"/>
    <cellStyle name="Currency 3 4 5" xfId="931" xr:uid="{00000000-0005-0000-0000-00009C030000}"/>
    <cellStyle name="Currency 3 4 6" xfId="932" xr:uid="{00000000-0005-0000-0000-00009D030000}"/>
    <cellStyle name="Currency 3 4 7" xfId="933" xr:uid="{00000000-0005-0000-0000-00009E030000}"/>
    <cellStyle name="Currency 3 4 7 2" xfId="934" xr:uid="{00000000-0005-0000-0000-00009F030000}"/>
    <cellStyle name="Currency 4" xfId="935" xr:uid="{00000000-0005-0000-0000-0000A0030000}"/>
    <cellStyle name="Currency 4 2" xfId="936" xr:uid="{00000000-0005-0000-0000-0000A1030000}"/>
    <cellStyle name="Currency 4 2 2" xfId="937" xr:uid="{00000000-0005-0000-0000-0000A2030000}"/>
    <cellStyle name="Currency 4 2 2 2" xfId="938" xr:uid="{00000000-0005-0000-0000-0000A3030000}"/>
    <cellStyle name="Currency 4 2 3" xfId="939" xr:uid="{00000000-0005-0000-0000-0000A4030000}"/>
    <cellStyle name="Currency 4 3" xfId="940" xr:uid="{00000000-0005-0000-0000-0000A5030000}"/>
    <cellStyle name="Currency 4 4" xfId="941" xr:uid="{00000000-0005-0000-0000-0000A6030000}"/>
    <cellStyle name="Currency 5" xfId="2466" xr:uid="{2DD3BF60-9BC1-4A91-B0D7-4B98ED13FAE1}"/>
    <cellStyle name="Currency 5 2" xfId="942" xr:uid="{00000000-0005-0000-0000-0000A7030000}"/>
    <cellStyle name="Currency 5 3" xfId="943" xr:uid="{00000000-0005-0000-0000-0000A8030000}"/>
    <cellStyle name="Currency 5 4" xfId="944" xr:uid="{00000000-0005-0000-0000-0000A9030000}"/>
    <cellStyle name="Currency 6 2" xfId="945" xr:uid="{00000000-0005-0000-0000-0000AA030000}"/>
    <cellStyle name="Currency 6 3" xfId="946" xr:uid="{00000000-0005-0000-0000-0000AB030000}"/>
    <cellStyle name="Currency 6 4" xfId="947" xr:uid="{00000000-0005-0000-0000-0000AC030000}"/>
    <cellStyle name="Currency 7" xfId="948" xr:uid="{00000000-0005-0000-0000-0000AD030000}"/>
    <cellStyle name="Default" xfId="949" xr:uid="{00000000-0005-0000-0000-0000AE030000}"/>
    <cellStyle name="Dezimal [0]_PLDT" xfId="950" xr:uid="{00000000-0005-0000-0000-0000AF030000}"/>
    <cellStyle name="Dezimal_PLDT" xfId="951" xr:uid="{00000000-0005-0000-0000-0000B0030000}"/>
    <cellStyle name="Dobro" xfId="2" xr:uid="{00000000-0005-0000-0000-0000B1030000}"/>
    <cellStyle name="Dobro 2" xfId="952" xr:uid="{00000000-0005-0000-0000-0000B2030000}"/>
    <cellStyle name="Dobro 3" xfId="953" xr:uid="{00000000-0005-0000-0000-0000B3030000}"/>
    <cellStyle name="Euro" xfId="954" xr:uid="{00000000-0005-0000-0000-0000B4030000}"/>
    <cellStyle name="Euro 2" xfId="955" xr:uid="{00000000-0005-0000-0000-0000B5030000}"/>
    <cellStyle name="Euro_HORTIKULTURA" xfId="956" xr:uid="{00000000-0005-0000-0000-0000B6030000}"/>
    <cellStyle name="Excel Built-in Normal" xfId="5" xr:uid="{00000000-0005-0000-0000-0000B7030000}"/>
    <cellStyle name="Excel Built-in Normal 2" xfId="957" xr:uid="{00000000-0005-0000-0000-0000B8030000}"/>
    <cellStyle name="Excel Built-in Normal 2 2" xfId="958" xr:uid="{00000000-0005-0000-0000-0000B9030000}"/>
    <cellStyle name="Excel Built-in Normal 3" xfId="959" xr:uid="{00000000-0005-0000-0000-0000BA030000}"/>
    <cellStyle name="Excel Built-in Normal 4" xfId="960" xr:uid="{00000000-0005-0000-0000-0000BB030000}"/>
    <cellStyle name="Excel Built-in Normal 5" xfId="961" xr:uid="{00000000-0005-0000-0000-0000BC030000}"/>
    <cellStyle name="Excel Built-in Normal 6" xfId="962" xr:uid="{00000000-0005-0000-0000-0000BD030000}"/>
    <cellStyle name="Excel_BuiltIn_Bad" xfId="963" xr:uid="{00000000-0005-0000-0000-0000BE030000}"/>
    <cellStyle name="Explanatory Text 2" xfId="964" xr:uid="{00000000-0005-0000-0000-0000BF030000}"/>
    <cellStyle name="Explanatory Text 2 2" xfId="965" xr:uid="{00000000-0005-0000-0000-0000C0030000}"/>
    <cellStyle name="Explanatory Text 2 2 2" xfId="966" xr:uid="{00000000-0005-0000-0000-0000C1030000}"/>
    <cellStyle name="Explanatory Text 2 3" xfId="967" xr:uid="{00000000-0005-0000-0000-0000C2030000}"/>
    <cellStyle name="Explanatory Text 3" xfId="968" xr:uid="{00000000-0005-0000-0000-0000C3030000}"/>
    <cellStyle name="Explanatory Text 3 2" xfId="969" xr:uid="{00000000-0005-0000-0000-0000C4030000}"/>
    <cellStyle name="Explanatory Text 3 2 2" xfId="970" xr:uid="{00000000-0005-0000-0000-0000C5030000}"/>
    <cellStyle name="Explanatory Text 3 3" xfId="971" xr:uid="{00000000-0005-0000-0000-0000C6030000}"/>
    <cellStyle name="Explanatory Text 4" xfId="972" xr:uid="{00000000-0005-0000-0000-0000C7030000}"/>
    <cellStyle name="Explanatory Text 4 2" xfId="973" xr:uid="{00000000-0005-0000-0000-0000C8030000}"/>
    <cellStyle name="Explanatory Text 4 2 2" xfId="974" xr:uid="{00000000-0005-0000-0000-0000C9030000}"/>
    <cellStyle name="Explanatory Text 4 3" xfId="975" xr:uid="{00000000-0005-0000-0000-0000CA030000}"/>
    <cellStyle name="Explanatory Text 5" xfId="976" xr:uid="{00000000-0005-0000-0000-0000CB030000}"/>
    <cellStyle name="Explanatory Text 5 2" xfId="977" xr:uid="{00000000-0005-0000-0000-0000CC030000}"/>
    <cellStyle name="Explanatory Text 5 2 2" xfId="978" xr:uid="{00000000-0005-0000-0000-0000CD030000}"/>
    <cellStyle name="Explanatory Text 5 3" xfId="979" xr:uid="{00000000-0005-0000-0000-0000CE030000}"/>
    <cellStyle name="Explanatory Text 6" xfId="980" xr:uid="{00000000-0005-0000-0000-0000CF030000}"/>
    <cellStyle name="Explanatory Text 6 2" xfId="981" xr:uid="{00000000-0005-0000-0000-0000D0030000}"/>
    <cellStyle name="Explanatory Text 6 2 2" xfId="982" xr:uid="{00000000-0005-0000-0000-0000D1030000}"/>
    <cellStyle name="Explanatory Text 6 3" xfId="983" xr:uid="{00000000-0005-0000-0000-0000D2030000}"/>
    <cellStyle name="Explanatory Text 7" xfId="984" xr:uid="{00000000-0005-0000-0000-0000D3030000}"/>
    <cellStyle name="Good 2" xfId="7" xr:uid="{00000000-0005-0000-0000-0000D4030000}"/>
    <cellStyle name="Good 2 2" xfId="985" xr:uid="{00000000-0005-0000-0000-0000D5030000}"/>
    <cellStyle name="Good 2 2 2" xfId="986" xr:uid="{00000000-0005-0000-0000-0000D6030000}"/>
    <cellStyle name="Good 2 2 2 2" xfId="987" xr:uid="{00000000-0005-0000-0000-0000D7030000}"/>
    <cellStyle name="Good 2 3" xfId="988" xr:uid="{00000000-0005-0000-0000-0000D8030000}"/>
    <cellStyle name="Good 2 3 2" xfId="989" xr:uid="{00000000-0005-0000-0000-0000D9030000}"/>
    <cellStyle name="Good 3" xfId="990" xr:uid="{00000000-0005-0000-0000-0000DA030000}"/>
    <cellStyle name="Good 3 2" xfId="991" xr:uid="{00000000-0005-0000-0000-0000DB030000}"/>
    <cellStyle name="Good 3 2 2" xfId="992" xr:uid="{00000000-0005-0000-0000-0000DC030000}"/>
    <cellStyle name="Good 3 3" xfId="993" xr:uid="{00000000-0005-0000-0000-0000DD030000}"/>
    <cellStyle name="Good 4" xfId="994" xr:uid="{00000000-0005-0000-0000-0000DE030000}"/>
    <cellStyle name="Good 4 2" xfId="995" xr:uid="{00000000-0005-0000-0000-0000DF030000}"/>
    <cellStyle name="Good 4 2 2" xfId="996" xr:uid="{00000000-0005-0000-0000-0000E0030000}"/>
    <cellStyle name="Good 4 3" xfId="997" xr:uid="{00000000-0005-0000-0000-0000E1030000}"/>
    <cellStyle name="Good 5" xfId="998" xr:uid="{00000000-0005-0000-0000-0000E2030000}"/>
    <cellStyle name="Good 5 2" xfId="999" xr:uid="{00000000-0005-0000-0000-0000E3030000}"/>
    <cellStyle name="Good 5 2 2" xfId="1000" xr:uid="{00000000-0005-0000-0000-0000E4030000}"/>
    <cellStyle name="Good 5 3" xfId="1001" xr:uid="{00000000-0005-0000-0000-0000E5030000}"/>
    <cellStyle name="Good 6" xfId="1002" xr:uid="{00000000-0005-0000-0000-0000E6030000}"/>
    <cellStyle name="Good 6 2" xfId="1003" xr:uid="{00000000-0005-0000-0000-0000E7030000}"/>
    <cellStyle name="Good 6 2 2" xfId="1004" xr:uid="{00000000-0005-0000-0000-0000E8030000}"/>
    <cellStyle name="Good 6 3" xfId="1005" xr:uid="{00000000-0005-0000-0000-0000E9030000}"/>
    <cellStyle name="Grey" xfId="1006" xr:uid="{00000000-0005-0000-0000-0000EA030000}"/>
    <cellStyle name="H1" xfId="1007" xr:uid="{00000000-0005-0000-0000-0000EB030000}"/>
    <cellStyle name="Heading 1 2" xfId="1008" xr:uid="{00000000-0005-0000-0000-0000EC030000}"/>
    <cellStyle name="Heading 1 2 2" xfId="1009" xr:uid="{00000000-0005-0000-0000-0000ED030000}"/>
    <cellStyle name="Heading 1 2 2 2" xfId="1010" xr:uid="{00000000-0005-0000-0000-0000EE030000}"/>
    <cellStyle name="Heading 1 2 3" xfId="1011" xr:uid="{00000000-0005-0000-0000-0000EF030000}"/>
    <cellStyle name="Heading 1 3" xfId="1012" xr:uid="{00000000-0005-0000-0000-0000F0030000}"/>
    <cellStyle name="Heading 1 3 2" xfId="1013" xr:uid="{00000000-0005-0000-0000-0000F1030000}"/>
    <cellStyle name="Heading 1 3 2 2" xfId="1014" xr:uid="{00000000-0005-0000-0000-0000F2030000}"/>
    <cellStyle name="Heading 1 3 3" xfId="1015" xr:uid="{00000000-0005-0000-0000-0000F3030000}"/>
    <cellStyle name="Heading 1 4" xfId="1016" xr:uid="{00000000-0005-0000-0000-0000F4030000}"/>
    <cellStyle name="Heading 1 4 2" xfId="1017" xr:uid="{00000000-0005-0000-0000-0000F5030000}"/>
    <cellStyle name="Heading 1 4 2 2" xfId="1018" xr:uid="{00000000-0005-0000-0000-0000F6030000}"/>
    <cellStyle name="Heading 1 4 3" xfId="1019" xr:uid="{00000000-0005-0000-0000-0000F7030000}"/>
    <cellStyle name="Heading 1 5" xfId="1020" xr:uid="{00000000-0005-0000-0000-0000F8030000}"/>
    <cellStyle name="Heading 1 5 2" xfId="1021" xr:uid="{00000000-0005-0000-0000-0000F9030000}"/>
    <cellStyle name="Heading 1 5 2 2" xfId="1022" xr:uid="{00000000-0005-0000-0000-0000FA030000}"/>
    <cellStyle name="Heading 1 5 3" xfId="1023" xr:uid="{00000000-0005-0000-0000-0000FB030000}"/>
    <cellStyle name="Heading 1 6" xfId="1024" xr:uid="{00000000-0005-0000-0000-0000FC030000}"/>
    <cellStyle name="Heading 1 6 2" xfId="1025" xr:uid="{00000000-0005-0000-0000-0000FD030000}"/>
    <cellStyle name="Heading 1 6 2 2" xfId="1026" xr:uid="{00000000-0005-0000-0000-0000FE030000}"/>
    <cellStyle name="Heading 1 6 3" xfId="1027" xr:uid="{00000000-0005-0000-0000-0000FF030000}"/>
    <cellStyle name="Heading 1 7" xfId="1028" xr:uid="{00000000-0005-0000-0000-000000040000}"/>
    <cellStyle name="Heading 2 2" xfId="1029" xr:uid="{00000000-0005-0000-0000-000001040000}"/>
    <cellStyle name="Heading 2 2 2" xfId="1030" xr:uid="{00000000-0005-0000-0000-000002040000}"/>
    <cellStyle name="Heading 2 2 2 2" xfId="1031" xr:uid="{00000000-0005-0000-0000-000003040000}"/>
    <cellStyle name="Heading 2 2 3" xfId="1032" xr:uid="{00000000-0005-0000-0000-000004040000}"/>
    <cellStyle name="Heading 2 3" xfId="1033" xr:uid="{00000000-0005-0000-0000-000005040000}"/>
    <cellStyle name="Heading 2 3 2" xfId="1034" xr:uid="{00000000-0005-0000-0000-000006040000}"/>
    <cellStyle name="Heading 2 3 2 2" xfId="1035" xr:uid="{00000000-0005-0000-0000-000007040000}"/>
    <cellStyle name="Heading 2 3 3" xfId="1036" xr:uid="{00000000-0005-0000-0000-000008040000}"/>
    <cellStyle name="Heading 2 4" xfId="1037" xr:uid="{00000000-0005-0000-0000-000009040000}"/>
    <cellStyle name="Heading 2 4 2" xfId="1038" xr:uid="{00000000-0005-0000-0000-00000A040000}"/>
    <cellStyle name="Heading 2 4 2 2" xfId="1039" xr:uid="{00000000-0005-0000-0000-00000B040000}"/>
    <cellStyle name="Heading 2 4 3" xfId="1040" xr:uid="{00000000-0005-0000-0000-00000C040000}"/>
    <cellStyle name="Heading 2 5" xfId="1041" xr:uid="{00000000-0005-0000-0000-00000D040000}"/>
    <cellStyle name="Heading 2 5 2" xfId="1042" xr:uid="{00000000-0005-0000-0000-00000E040000}"/>
    <cellStyle name="Heading 2 5 2 2" xfId="1043" xr:uid="{00000000-0005-0000-0000-00000F040000}"/>
    <cellStyle name="Heading 2 5 3" xfId="1044" xr:uid="{00000000-0005-0000-0000-000010040000}"/>
    <cellStyle name="Heading 2 6" xfId="1045" xr:uid="{00000000-0005-0000-0000-000011040000}"/>
    <cellStyle name="Heading 2 6 2" xfId="1046" xr:uid="{00000000-0005-0000-0000-000012040000}"/>
    <cellStyle name="Heading 2 6 2 2" xfId="1047" xr:uid="{00000000-0005-0000-0000-000013040000}"/>
    <cellStyle name="Heading 2 6 3" xfId="1048" xr:uid="{00000000-0005-0000-0000-000014040000}"/>
    <cellStyle name="Heading 2 7" xfId="1049" xr:uid="{00000000-0005-0000-0000-000015040000}"/>
    <cellStyle name="Heading 3 2" xfId="1050" xr:uid="{00000000-0005-0000-0000-000016040000}"/>
    <cellStyle name="Heading 3 2 2" xfId="1051" xr:uid="{00000000-0005-0000-0000-000017040000}"/>
    <cellStyle name="Heading 3 2 2 2" xfId="1052" xr:uid="{00000000-0005-0000-0000-000018040000}"/>
    <cellStyle name="Heading 3 2 3" xfId="1053" xr:uid="{00000000-0005-0000-0000-000019040000}"/>
    <cellStyle name="Heading 3 3" xfId="1054" xr:uid="{00000000-0005-0000-0000-00001A040000}"/>
    <cellStyle name="Heading 3 3 2" xfId="1055" xr:uid="{00000000-0005-0000-0000-00001B040000}"/>
    <cellStyle name="Heading 3 3 2 2" xfId="1056" xr:uid="{00000000-0005-0000-0000-00001C040000}"/>
    <cellStyle name="Heading 3 3 3" xfId="1057" xr:uid="{00000000-0005-0000-0000-00001D040000}"/>
    <cellStyle name="Heading 3 4" xfId="1058" xr:uid="{00000000-0005-0000-0000-00001E040000}"/>
    <cellStyle name="Heading 3 4 2" xfId="1059" xr:uid="{00000000-0005-0000-0000-00001F040000}"/>
    <cellStyle name="Heading 3 4 2 2" xfId="1060" xr:uid="{00000000-0005-0000-0000-000020040000}"/>
    <cellStyle name="Heading 3 4 3" xfId="1061" xr:uid="{00000000-0005-0000-0000-000021040000}"/>
    <cellStyle name="Heading 3 5" xfId="1062" xr:uid="{00000000-0005-0000-0000-000022040000}"/>
    <cellStyle name="Heading 3 5 2" xfId="1063" xr:uid="{00000000-0005-0000-0000-000023040000}"/>
    <cellStyle name="Heading 3 5 2 2" xfId="1064" xr:uid="{00000000-0005-0000-0000-000024040000}"/>
    <cellStyle name="Heading 3 5 3" xfId="1065" xr:uid="{00000000-0005-0000-0000-000025040000}"/>
    <cellStyle name="Heading 3 6" xfId="1066" xr:uid="{00000000-0005-0000-0000-000026040000}"/>
    <cellStyle name="Heading 3 6 2" xfId="1067" xr:uid="{00000000-0005-0000-0000-000027040000}"/>
    <cellStyle name="Heading 3 6 2 2" xfId="1068" xr:uid="{00000000-0005-0000-0000-000028040000}"/>
    <cellStyle name="Heading 3 6 3" xfId="1069" xr:uid="{00000000-0005-0000-0000-000029040000}"/>
    <cellStyle name="Heading 3 7" xfId="1070" xr:uid="{00000000-0005-0000-0000-00002A040000}"/>
    <cellStyle name="Heading 4 2" xfId="1071" xr:uid="{00000000-0005-0000-0000-00002B040000}"/>
    <cellStyle name="Heading 4 2 2" xfId="1072" xr:uid="{00000000-0005-0000-0000-00002C040000}"/>
    <cellStyle name="Heading 4 2 2 2" xfId="1073" xr:uid="{00000000-0005-0000-0000-00002D040000}"/>
    <cellStyle name="Heading 4 2 3" xfId="1074" xr:uid="{00000000-0005-0000-0000-00002E040000}"/>
    <cellStyle name="Heading 4 3" xfId="1075" xr:uid="{00000000-0005-0000-0000-00002F040000}"/>
    <cellStyle name="Heading 4 3 2" xfId="1076" xr:uid="{00000000-0005-0000-0000-000030040000}"/>
    <cellStyle name="Heading 4 3 2 2" xfId="1077" xr:uid="{00000000-0005-0000-0000-000031040000}"/>
    <cellStyle name="Heading 4 3 3" xfId="1078" xr:uid="{00000000-0005-0000-0000-000032040000}"/>
    <cellStyle name="Heading 4 4" xfId="1079" xr:uid="{00000000-0005-0000-0000-000033040000}"/>
    <cellStyle name="Heading 4 4 2" xfId="1080" xr:uid="{00000000-0005-0000-0000-000034040000}"/>
    <cellStyle name="Heading 4 4 2 2" xfId="1081" xr:uid="{00000000-0005-0000-0000-000035040000}"/>
    <cellStyle name="Heading 4 4 3" xfId="1082" xr:uid="{00000000-0005-0000-0000-000036040000}"/>
    <cellStyle name="Heading 4 5" xfId="1083" xr:uid="{00000000-0005-0000-0000-000037040000}"/>
    <cellStyle name="Heading 4 5 2" xfId="1084" xr:uid="{00000000-0005-0000-0000-000038040000}"/>
    <cellStyle name="Heading 4 5 2 2" xfId="1085" xr:uid="{00000000-0005-0000-0000-000039040000}"/>
    <cellStyle name="Heading 4 5 3" xfId="1086" xr:uid="{00000000-0005-0000-0000-00003A040000}"/>
    <cellStyle name="Heading 4 6" xfId="1087" xr:uid="{00000000-0005-0000-0000-00003B040000}"/>
    <cellStyle name="Heading 4 6 2" xfId="1088" xr:uid="{00000000-0005-0000-0000-00003C040000}"/>
    <cellStyle name="Heading 4 6 2 2" xfId="1089" xr:uid="{00000000-0005-0000-0000-00003D040000}"/>
    <cellStyle name="Heading 4 6 3" xfId="1090" xr:uid="{00000000-0005-0000-0000-00003E040000}"/>
    <cellStyle name="Heading 4 7" xfId="1091" xr:uid="{00000000-0005-0000-0000-00003F040000}"/>
    <cellStyle name="Hiperveza 2" xfId="1092" xr:uid="{00000000-0005-0000-0000-000040040000}"/>
    <cellStyle name="Hiperveza 2 2" xfId="1093" xr:uid="{00000000-0005-0000-0000-000041040000}"/>
    <cellStyle name="Hiperveza 3" xfId="1094" xr:uid="{00000000-0005-0000-0000-000042040000}"/>
    <cellStyle name="Hiperveza 3 2" xfId="1095" xr:uid="{00000000-0005-0000-0000-000043040000}"/>
    <cellStyle name="Hiperveza 4" xfId="1096" xr:uid="{00000000-0005-0000-0000-000044040000}"/>
    <cellStyle name="Hiperveza 4 2" xfId="1097" xr:uid="{00000000-0005-0000-0000-000045040000}"/>
    <cellStyle name="Hiperveza 5" xfId="1098" xr:uid="{00000000-0005-0000-0000-000046040000}"/>
    <cellStyle name="Hiperveza 5 2" xfId="1099" xr:uid="{00000000-0005-0000-0000-000047040000}"/>
    <cellStyle name="Hyperlink 2" xfId="1100" xr:uid="{00000000-0005-0000-0000-000048040000}"/>
    <cellStyle name="Hyperlink 2 2" xfId="1101" xr:uid="{00000000-0005-0000-0000-000049040000}"/>
    <cellStyle name="Input [yellow]" xfId="1102" xr:uid="{00000000-0005-0000-0000-00004A040000}"/>
    <cellStyle name="Input 2" xfId="1103" xr:uid="{00000000-0005-0000-0000-00004B040000}"/>
    <cellStyle name="Input 2 2" xfId="1104" xr:uid="{00000000-0005-0000-0000-00004C040000}"/>
    <cellStyle name="Input 2 2 2" xfId="1105" xr:uid="{00000000-0005-0000-0000-00004D040000}"/>
    <cellStyle name="Input 2 3" xfId="1106" xr:uid="{00000000-0005-0000-0000-00004E040000}"/>
    <cellStyle name="Input 2 3 2" xfId="1107" xr:uid="{00000000-0005-0000-0000-00004F040000}"/>
    <cellStyle name="Input 2 4" xfId="1108" xr:uid="{00000000-0005-0000-0000-000050040000}"/>
    <cellStyle name="Input 2 4 2" xfId="1109" xr:uid="{00000000-0005-0000-0000-000051040000}"/>
    <cellStyle name="Input 2 5" xfId="1110" xr:uid="{00000000-0005-0000-0000-000052040000}"/>
    <cellStyle name="Input 2 5 2" xfId="1111" xr:uid="{00000000-0005-0000-0000-000053040000}"/>
    <cellStyle name="Input 2 6" xfId="1112" xr:uid="{00000000-0005-0000-0000-000054040000}"/>
    <cellStyle name="Input 2 6 2" xfId="1113" xr:uid="{00000000-0005-0000-0000-000055040000}"/>
    <cellStyle name="Input 2 7" xfId="1114" xr:uid="{00000000-0005-0000-0000-000056040000}"/>
    <cellStyle name="Input 3" xfId="1115" xr:uid="{00000000-0005-0000-0000-000057040000}"/>
    <cellStyle name="Input 3 2" xfId="1116" xr:uid="{00000000-0005-0000-0000-000058040000}"/>
    <cellStyle name="Input 3 2 2" xfId="1117" xr:uid="{00000000-0005-0000-0000-000059040000}"/>
    <cellStyle name="Input 3 3" xfId="1118" xr:uid="{00000000-0005-0000-0000-00005A040000}"/>
    <cellStyle name="Input 3 3 2" xfId="1119" xr:uid="{00000000-0005-0000-0000-00005B040000}"/>
    <cellStyle name="Input 3 4" xfId="1120" xr:uid="{00000000-0005-0000-0000-00005C040000}"/>
    <cellStyle name="Input 3 4 2" xfId="1121" xr:uid="{00000000-0005-0000-0000-00005D040000}"/>
    <cellStyle name="Input 3 5" xfId="1122" xr:uid="{00000000-0005-0000-0000-00005E040000}"/>
    <cellStyle name="Input 3 5 2" xfId="1123" xr:uid="{00000000-0005-0000-0000-00005F040000}"/>
    <cellStyle name="Input 3 6" xfId="1124" xr:uid="{00000000-0005-0000-0000-000060040000}"/>
    <cellStyle name="Input 3 6 2" xfId="1125" xr:uid="{00000000-0005-0000-0000-000061040000}"/>
    <cellStyle name="Input 3 7" xfId="1126" xr:uid="{00000000-0005-0000-0000-000062040000}"/>
    <cellStyle name="Input 4" xfId="1127" xr:uid="{00000000-0005-0000-0000-000063040000}"/>
    <cellStyle name="Input 4 2" xfId="1128" xr:uid="{00000000-0005-0000-0000-000064040000}"/>
    <cellStyle name="Input 4 2 2" xfId="1129" xr:uid="{00000000-0005-0000-0000-000065040000}"/>
    <cellStyle name="Input 4 3" xfId="1130" xr:uid="{00000000-0005-0000-0000-000066040000}"/>
    <cellStyle name="Input 4 3 2" xfId="1131" xr:uid="{00000000-0005-0000-0000-000067040000}"/>
    <cellStyle name="Input 4 4" xfId="1132" xr:uid="{00000000-0005-0000-0000-000068040000}"/>
    <cellStyle name="Input 4 4 2" xfId="1133" xr:uid="{00000000-0005-0000-0000-000069040000}"/>
    <cellStyle name="Input 4 5" xfId="1134" xr:uid="{00000000-0005-0000-0000-00006A040000}"/>
    <cellStyle name="Input 4 5 2" xfId="1135" xr:uid="{00000000-0005-0000-0000-00006B040000}"/>
    <cellStyle name="Input 4 6" xfId="1136" xr:uid="{00000000-0005-0000-0000-00006C040000}"/>
    <cellStyle name="Input 4 6 2" xfId="1137" xr:uid="{00000000-0005-0000-0000-00006D040000}"/>
    <cellStyle name="Input 4 7" xfId="1138" xr:uid="{00000000-0005-0000-0000-00006E040000}"/>
    <cellStyle name="Input 5" xfId="1139" xr:uid="{00000000-0005-0000-0000-00006F040000}"/>
    <cellStyle name="Input 5 2" xfId="1140" xr:uid="{00000000-0005-0000-0000-000070040000}"/>
    <cellStyle name="Input 5 2 2" xfId="1141" xr:uid="{00000000-0005-0000-0000-000071040000}"/>
    <cellStyle name="Input 5 3" xfId="1142" xr:uid="{00000000-0005-0000-0000-000072040000}"/>
    <cellStyle name="Input 5 3 2" xfId="1143" xr:uid="{00000000-0005-0000-0000-000073040000}"/>
    <cellStyle name="Input 5 4" xfId="1144" xr:uid="{00000000-0005-0000-0000-000074040000}"/>
    <cellStyle name="Input 5 4 2" xfId="1145" xr:uid="{00000000-0005-0000-0000-000075040000}"/>
    <cellStyle name="Input 5 5" xfId="1146" xr:uid="{00000000-0005-0000-0000-000076040000}"/>
    <cellStyle name="Input 5 5 2" xfId="1147" xr:uid="{00000000-0005-0000-0000-000077040000}"/>
    <cellStyle name="Input 5 6" xfId="1148" xr:uid="{00000000-0005-0000-0000-000078040000}"/>
    <cellStyle name="Input 5 6 2" xfId="1149" xr:uid="{00000000-0005-0000-0000-000079040000}"/>
    <cellStyle name="Input 5 7" xfId="1150" xr:uid="{00000000-0005-0000-0000-00007A040000}"/>
    <cellStyle name="Input 6" xfId="1151" xr:uid="{00000000-0005-0000-0000-00007B040000}"/>
    <cellStyle name="Input 6 2" xfId="1152" xr:uid="{00000000-0005-0000-0000-00007C040000}"/>
    <cellStyle name="Input 6 2 2" xfId="1153" xr:uid="{00000000-0005-0000-0000-00007D040000}"/>
    <cellStyle name="Input 6 3" xfId="1154" xr:uid="{00000000-0005-0000-0000-00007E040000}"/>
    <cellStyle name="Input 6 3 2" xfId="1155" xr:uid="{00000000-0005-0000-0000-00007F040000}"/>
    <cellStyle name="Input 6 4" xfId="1156" xr:uid="{00000000-0005-0000-0000-000080040000}"/>
    <cellStyle name="Input 6 4 2" xfId="1157" xr:uid="{00000000-0005-0000-0000-000081040000}"/>
    <cellStyle name="Input 6 5" xfId="1158" xr:uid="{00000000-0005-0000-0000-000082040000}"/>
    <cellStyle name="Input 6 5 2" xfId="1159" xr:uid="{00000000-0005-0000-0000-000083040000}"/>
    <cellStyle name="Input 6 6" xfId="1160" xr:uid="{00000000-0005-0000-0000-000084040000}"/>
    <cellStyle name="Input 6 6 2" xfId="1161" xr:uid="{00000000-0005-0000-0000-000085040000}"/>
    <cellStyle name="Input 6 7" xfId="1162" xr:uid="{00000000-0005-0000-0000-000086040000}"/>
    <cellStyle name="Input 7" xfId="1163" xr:uid="{00000000-0005-0000-0000-000087040000}"/>
    <cellStyle name="Isticanje1" xfId="1164" xr:uid="{00000000-0005-0000-0000-000088040000}"/>
    <cellStyle name="Isticanje1 2" xfId="1165" xr:uid="{00000000-0005-0000-0000-000089040000}"/>
    <cellStyle name="Isticanje2" xfId="1166" xr:uid="{00000000-0005-0000-0000-00008A040000}"/>
    <cellStyle name="Isticanje2 2" xfId="1167" xr:uid="{00000000-0005-0000-0000-00008B040000}"/>
    <cellStyle name="Isticanje3" xfId="1168" xr:uid="{00000000-0005-0000-0000-00008C040000}"/>
    <cellStyle name="Isticanje3 2" xfId="1169" xr:uid="{00000000-0005-0000-0000-00008D040000}"/>
    <cellStyle name="Isticanje4" xfId="1170" xr:uid="{00000000-0005-0000-0000-00008E040000}"/>
    <cellStyle name="Isticanje4 2" xfId="1171" xr:uid="{00000000-0005-0000-0000-00008F040000}"/>
    <cellStyle name="Isticanje5" xfId="1172" xr:uid="{00000000-0005-0000-0000-000090040000}"/>
    <cellStyle name="Isticanje5 2" xfId="1173" xr:uid="{00000000-0005-0000-0000-000091040000}"/>
    <cellStyle name="Isticanje6" xfId="1174" xr:uid="{00000000-0005-0000-0000-000092040000}"/>
    <cellStyle name="Isticanje6 2" xfId="1175" xr:uid="{00000000-0005-0000-0000-000093040000}"/>
    <cellStyle name="Izlaz" xfId="1176" xr:uid="{00000000-0005-0000-0000-000094040000}"/>
    <cellStyle name="Izlaz 2" xfId="1177" xr:uid="{00000000-0005-0000-0000-000095040000}"/>
    <cellStyle name="Izlaz 3" xfId="1178" xr:uid="{00000000-0005-0000-0000-000096040000}"/>
    <cellStyle name="Izračun" xfId="1179" xr:uid="{00000000-0005-0000-0000-000097040000}"/>
    <cellStyle name="Izračun 2" xfId="1180" xr:uid="{00000000-0005-0000-0000-000098040000}"/>
    <cellStyle name="količina" xfId="1181" xr:uid="{00000000-0005-0000-0000-000099040000}"/>
    <cellStyle name="kolona A" xfId="1182" xr:uid="{00000000-0005-0000-0000-00009A040000}"/>
    <cellStyle name="kolona A 2" xfId="1183" xr:uid="{00000000-0005-0000-0000-00009B040000}"/>
    <cellStyle name="kolona A 2 2" xfId="1184" xr:uid="{00000000-0005-0000-0000-00009C040000}"/>
    <cellStyle name="kolona B" xfId="1185" xr:uid="{00000000-0005-0000-0000-00009D040000}"/>
    <cellStyle name="kolona B 2" xfId="1186" xr:uid="{00000000-0005-0000-0000-00009E040000}"/>
    <cellStyle name="kolona C" xfId="1187" xr:uid="{00000000-0005-0000-0000-00009F040000}"/>
    <cellStyle name="kolona C 2" xfId="1188" xr:uid="{00000000-0005-0000-0000-0000A0040000}"/>
    <cellStyle name="kolona D" xfId="1189" xr:uid="{00000000-0005-0000-0000-0000A1040000}"/>
    <cellStyle name="kolona D 2" xfId="1190" xr:uid="{00000000-0005-0000-0000-0000A2040000}"/>
    <cellStyle name="kolona E" xfId="1191" xr:uid="{00000000-0005-0000-0000-0000A3040000}"/>
    <cellStyle name="kolona E 2" xfId="1192" xr:uid="{00000000-0005-0000-0000-0000A4040000}"/>
    <cellStyle name="kolona F" xfId="1193" xr:uid="{00000000-0005-0000-0000-0000A5040000}"/>
    <cellStyle name="kolona F 2" xfId="1194" xr:uid="{00000000-0005-0000-0000-0000A6040000}"/>
    <cellStyle name="kolona G" xfId="1195" xr:uid="{00000000-0005-0000-0000-0000A7040000}"/>
    <cellStyle name="kolona G 2" xfId="1196" xr:uid="{00000000-0005-0000-0000-0000A8040000}"/>
    <cellStyle name="kolona H" xfId="1197" xr:uid="{00000000-0005-0000-0000-0000A9040000}"/>
    <cellStyle name="kolona H 2" xfId="1198" xr:uid="{00000000-0005-0000-0000-0000AA040000}"/>
    <cellStyle name="Linked Cell 2" xfId="1199" xr:uid="{00000000-0005-0000-0000-0000AB040000}"/>
    <cellStyle name="Linked Cell 2 2" xfId="1200" xr:uid="{00000000-0005-0000-0000-0000AC040000}"/>
    <cellStyle name="Linked Cell 2 2 2" xfId="1201" xr:uid="{00000000-0005-0000-0000-0000AD040000}"/>
    <cellStyle name="Linked Cell 2 3" xfId="1202" xr:uid="{00000000-0005-0000-0000-0000AE040000}"/>
    <cellStyle name="Linked Cell 3" xfId="1203" xr:uid="{00000000-0005-0000-0000-0000AF040000}"/>
    <cellStyle name="Linked Cell 3 2" xfId="1204" xr:uid="{00000000-0005-0000-0000-0000B0040000}"/>
    <cellStyle name="Linked Cell 3 2 2" xfId="1205" xr:uid="{00000000-0005-0000-0000-0000B1040000}"/>
    <cellStyle name="Linked Cell 3 3" xfId="1206" xr:uid="{00000000-0005-0000-0000-0000B2040000}"/>
    <cellStyle name="Linked Cell 4" xfId="1207" xr:uid="{00000000-0005-0000-0000-0000B3040000}"/>
    <cellStyle name="Linked Cell 4 2" xfId="1208" xr:uid="{00000000-0005-0000-0000-0000B4040000}"/>
    <cellStyle name="Linked Cell 4 2 2" xfId="1209" xr:uid="{00000000-0005-0000-0000-0000B5040000}"/>
    <cellStyle name="Linked Cell 4 3" xfId="1210" xr:uid="{00000000-0005-0000-0000-0000B6040000}"/>
    <cellStyle name="Linked Cell 5" xfId="1211" xr:uid="{00000000-0005-0000-0000-0000B7040000}"/>
    <cellStyle name="Linked Cell 5 2" xfId="1212" xr:uid="{00000000-0005-0000-0000-0000B8040000}"/>
    <cellStyle name="Linked Cell 5 2 2" xfId="1213" xr:uid="{00000000-0005-0000-0000-0000B9040000}"/>
    <cellStyle name="Linked Cell 5 3" xfId="1214" xr:uid="{00000000-0005-0000-0000-0000BA040000}"/>
    <cellStyle name="Linked Cell 6" xfId="1215" xr:uid="{00000000-0005-0000-0000-0000BB040000}"/>
    <cellStyle name="Linked Cell 6 2" xfId="1216" xr:uid="{00000000-0005-0000-0000-0000BC040000}"/>
    <cellStyle name="Linked Cell 6 2 2" xfId="1217" xr:uid="{00000000-0005-0000-0000-0000BD040000}"/>
    <cellStyle name="Linked Cell 6 3" xfId="1218" xr:uid="{00000000-0005-0000-0000-0000BE040000}"/>
    <cellStyle name="Linked Cell 7" xfId="1219" xr:uid="{00000000-0005-0000-0000-0000BF040000}"/>
    <cellStyle name="Loše 2" xfId="1220" xr:uid="{00000000-0005-0000-0000-0000C0040000}"/>
    <cellStyle name="merge" xfId="1221" xr:uid="{00000000-0005-0000-0000-0000C1040000}"/>
    <cellStyle name="Naslov 1" xfId="1222" xr:uid="{00000000-0005-0000-0000-0000C2040000}"/>
    <cellStyle name="Naslov 1 2" xfId="1223" xr:uid="{00000000-0005-0000-0000-0000C3040000}"/>
    <cellStyle name="Naslov 2" xfId="1224" xr:uid="{00000000-0005-0000-0000-0000C4040000}"/>
    <cellStyle name="Naslov 2 2" xfId="1225" xr:uid="{00000000-0005-0000-0000-0000C5040000}"/>
    <cellStyle name="Naslov 3" xfId="1226" xr:uid="{00000000-0005-0000-0000-0000C6040000}"/>
    <cellStyle name="Naslov 3 2" xfId="1227" xr:uid="{00000000-0005-0000-0000-0000C7040000}"/>
    <cellStyle name="Naslov 3 3" xfId="1228" xr:uid="{00000000-0005-0000-0000-0000C8040000}"/>
    <cellStyle name="Naslov 3 4" xfId="1229" xr:uid="{00000000-0005-0000-0000-0000C9040000}"/>
    <cellStyle name="Naslov 4" xfId="1230" xr:uid="{00000000-0005-0000-0000-0000CA040000}"/>
    <cellStyle name="Naslov 4 2" xfId="1231" xr:uid="{00000000-0005-0000-0000-0000CB040000}"/>
    <cellStyle name="Naslov 5" xfId="1232" xr:uid="{00000000-0005-0000-0000-0000CC040000}"/>
    <cellStyle name="Naslov 5 2" xfId="1233" xr:uid="{00000000-0005-0000-0000-0000CD040000}"/>
    <cellStyle name="Naslov 6" xfId="1234" xr:uid="{00000000-0005-0000-0000-0000CE040000}"/>
    <cellStyle name="Neutral 2" xfId="1235" xr:uid="{00000000-0005-0000-0000-0000CF040000}"/>
    <cellStyle name="Neutral 2 2" xfId="1236" xr:uid="{00000000-0005-0000-0000-0000D0040000}"/>
    <cellStyle name="Neutral 2 2 2" xfId="1237" xr:uid="{00000000-0005-0000-0000-0000D1040000}"/>
    <cellStyle name="Neutral 2 3" xfId="1238" xr:uid="{00000000-0005-0000-0000-0000D2040000}"/>
    <cellStyle name="Neutral 3" xfId="1239" xr:uid="{00000000-0005-0000-0000-0000D3040000}"/>
    <cellStyle name="Neutral 3 2" xfId="1240" xr:uid="{00000000-0005-0000-0000-0000D4040000}"/>
    <cellStyle name="Neutral 3 2 2" xfId="1241" xr:uid="{00000000-0005-0000-0000-0000D5040000}"/>
    <cellStyle name="Neutral 3 3" xfId="1242" xr:uid="{00000000-0005-0000-0000-0000D6040000}"/>
    <cellStyle name="Neutral 4" xfId="1243" xr:uid="{00000000-0005-0000-0000-0000D7040000}"/>
    <cellStyle name="Neutral 4 2" xfId="1244" xr:uid="{00000000-0005-0000-0000-0000D8040000}"/>
    <cellStyle name="Neutral 4 2 2" xfId="1245" xr:uid="{00000000-0005-0000-0000-0000D9040000}"/>
    <cellStyle name="Neutral 4 3" xfId="1246" xr:uid="{00000000-0005-0000-0000-0000DA040000}"/>
    <cellStyle name="Neutral 5" xfId="1247" xr:uid="{00000000-0005-0000-0000-0000DB040000}"/>
    <cellStyle name="Neutral 5 2" xfId="1248" xr:uid="{00000000-0005-0000-0000-0000DC040000}"/>
    <cellStyle name="Neutral 5 2 2" xfId="1249" xr:uid="{00000000-0005-0000-0000-0000DD040000}"/>
    <cellStyle name="Neutral 5 3" xfId="1250" xr:uid="{00000000-0005-0000-0000-0000DE040000}"/>
    <cellStyle name="Neutral 6" xfId="1251" xr:uid="{00000000-0005-0000-0000-0000DF040000}"/>
    <cellStyle name="Neutral 6 2" xfId="1252" xr:uid="{00000000-0005-0000-0000-0000E0040000}"/>
    <cellStyle name="Neutral 6 2 2" xfId="1253" xr:uid="{00000000-0005-0000-0000-0000E1040000}"/>
    <cellStyle name="Neutral 6 3" xfId="1254" xr:uid="{00000000-0005-0000-0000-0000E2040000}"/>
    <cellStyle name="Neutral 7" xfId="1255" xr:uid="{00000000-0005-0000-0000-0000E3040000}"/>
    <cellStyle name="Neutralno" xfId="1256" xr:uid="{00000000-0005-0000-0000-0000E4040000}"/>
    <cellStyle name="Neutralno 2" xfId="1257" xr:uid="{00000000-0005-0000-0000-0000E5040000}"/>
    <cellStyle name="Normal - Style1" xfId="1258" xr:uid="{00000000-0005-0000-0000-0000E7040000}"/>
    <cellStyle name="Normal 10" xfId="1259" xr:uid="{00000000-0005-0000-0000-0000E8040000}"/>
    <cellStyle name="Normal 10 10" xfId="1260" xr:uid="{00000000-0005-0000-0000-0000E9040000}"/>
    <cellStyle name="Normal 10 2" xfId="1261" xr:uid="{00000000-0005-0000-0000-0000EA040000}"/>
    <cellStyle name="Normal 10 2 2" xfId="1262" xr:uid="{00000000-0005-0000-0000-0000EB040000}"/>
    <cellStyle name="Normal 10 2 2 2" xfId="1263" xr:uid="{00000000-0005-0000-0000-0000EC040000}"/>
    <cellStyle name="Normal 10 3" xfId="1264" xr:uid="{00000000-0005-0000-0000-0000ED040000}"/>
    <cellStyle name="Normal 10_Jezevac_pecenjara_concept_tender_v_2011060_1" xfId="1265" xr:uid="{00000000-0005-0000-0000-0000EE040000}"/>
    <cellStyle name="Normal 100" xfId="1266" xr:uid="{00000000-0005-0000-0000-0000EF040000}"/>
    <cellStyle name="Normal 101" xfId="1267" xr:uid="{00000000-0005-0000-0000-0000F0040000}"/>
    <cellStyle name="Normal 102" xfId="1268" xr:uid="{00000000-0005-0000-0000-0000F1040000}"/>
    <cellStyle name="Normal 103" xfId="1269" xr:uid="{00000000-0005-0000-0000-0000F2040000}"/>
    <cellStyle name="Normal 104" xfId="1270" xr:uid="{00000000-0005-0000-0000-0000F3040000}"/>
    <cellStyle name="Normal 104 2" xfId="1271" xr:uid="{00000000-0005-0000-0000-0000F4040000}"/>
    <cellStyle name="Normal 105" xfId="1272" xr:uid="{00000000-0005-0000-0000-0000F5040000}"/>
    <cellStyle name="Normal 105 2" xfId="1273" xr:uid="{00000000-0005-0000-0000-0000F6040000}"/>
    <cellStyle name="Normal 106" xfId="1274" xr:uid="{00000000-0005-0000-0000-0000F7040000}"/>
    <cellStyle name="Normal 107" xfId="1275" xr:uid="{00000000-0005-0000-0000-0000F8040000}"/>
    <cellStyle name="Normal 108" xfId="1276" xr:uid="{00000000-0005-0000-0000-0000F9040000}"/>
    <cellStyle name="Normal 109" xfId="1277" xr:uid="{00000000-0005-0000-0000-0000FA040000}"/>
    <cellStyle name="Normal 11" xfId="1278" xr:uid="{00000000-0005-0000-0000-0000FB040000}"/>
    <cellStyle name="Normal 11 2" xfId="1279" xr:uid="{00000000-0005-0000-0000-0000FC040000}"/>
    <cellStyle name="Normal 11 3" xfId="1280" xr:uid="{00000000-0005-0000-0000-0000FD040000}"/>
    <cellStyle name="Normal 110" xfId="1281" xr:uid="{00000000-0005-0000-0000-0000FE040000}"/>
    <cellStyle name="Normal 111" xfId="2463" xr:uid="{05C6CB6D-F1FE-4C3A-A125-B45044935842}"/>
    <cellStyle name="Normal 12" xfId="1282" xr:uid="{00000000-0005-0000-0000-0000FF040000}"/>
    <cellStyle name="Normal 12 2" xfId="1283" xr:uid="{00000000-0005-0000-0000-000000050000}"/>
    <cellStyle name="Normal 12 3" xfId="1284" xr:uid="{00000000-0005-0000-0000-000001050000}"/>
    <cellStyle name="Normal 13" xfId="1285" xr:uid="{00000000-0005-0000-0000-000002050000}"/>
    <cellStyle name="Normal 13 2" xfId="1286" xr:uid="{00000000-0005-0000-0000-000003050000}"/>
    <cellStyle name="Normal 13 3" xfId="1287" xr:uid="{00000000-0005-0000-0000-000004050000}"/>
    <cellStyle name="Normal 14" xfId="1288" xr:uid="{00000000-0005-0000-0000-000005050000}"/>
    <cellStyle name="Normal 14 2" xfId="1289" xr:uid="{00000000-0005-0000-0000-000006050000}"/>
    <cellStyle name="Normal 14 3" xfId="1290" xr:uid="{00000000-0005-0000-0000-000007050000}"/>
    <cellStyle name="Normal 140" xfId="1291" xr:uid="{00000000-0005-0000-0000-000008050000}"/>
    <cellStyle name="Normal 15" xfId="1292" xr:uid="{00000000-0005-0000-0000-000009050000}"/>
    <cellStyle name="Normal 15 10" xfId="1293" xr:uid="{00000000-0005-0000-0000-00000A050000}"/>
    <cellStyle name="Normal 15 11" xfId="1294" xr:uid="{00000000-0005-0000-0000-00000B050000}"/>
    <cellStyle name="Normal 15 12" xfId="1295" xr:uid="{00000000-0005-0000-0000-00000C050000}"/>
    <cellStyle name="Normal 15 13" xfId="2462" xr:uid="{218355CF-B137-46CF-BD07-40A6CDC812E8}"/>
    <cellStyle name="Normal 15 2" xfId="1296" xr:uid="{00000000-0005-0000-0000-00000D050000}"/>
    <cellStyle name="Normal 15 3" xfId="1297" xr:uid="{00000000-0005-0000-0000-00000E050000}"/>
    <cellStyle name="Normal 15 3 2" xfId="1298" xr:uid="{00000000-0005-0000-0000-00000F050000}"/>
    <cellStyle name="Normal 15 3 2 2" xfId="1299" xr:uid="{00000000-0005-0000-0000-000010050000}"/>
    <cellStyle name="Normal 15 3 2 2 2" xfId="1300" xr:uid="{00000000-0005-0000-0000-000011050000}"/>
    <cellStyle name="Normal 15 3 2 2 2 2" xfId="1301" xr:uid="{00000000-0005-0000-0000-000012050000}"/>
    <cellStyle name="Normal 15 3 2 2 2 3" xfId="1302" xr:uid="{00000000-0005-0000-0000-000013050000}"/>
    <cellStyle name="Normal 15 3 2 2 3" xfId="1303" xr:uid="{00000000-0005-0000-0000-000014050000}"/>
    <cellStyle name="Normal 15 3 2 2 3 2" xfId="1304" xr:uid="{00000000-0005-0000-0000-000015050000}"/>
    <cellStyle name="Normal 15 3 2 2 3 3" xfId="1305" xr:uid="{00000000-0005-0000-0000-000016050000}"/>
    <cellStyle name="Normal 15 3 2 2 4" xfId="1306" xr:uid="{00000000-0005-0000-0000-000017050000}"/>
    <cellStyle name="Normal 15 3 2 2 5" xfId="1307" xr:uid="{00000000-0005-0000-0000-000018050000}"/>
    <cellStyle name="Normal 15 3 2 2 6" xfId="1308" xr:uid="{00000000-0005-0000-0000-000019050000}"/>
    <cellStyle name="Normal 15 3 2 3" xfId="1309" xr:uid="{00000000-0005-0000-0000-00001A050000}"/>
    <cellStyle name="Normal 15 3 2 3 2" xfId="1310" xr:uid="{00000000-0005-0000-0000-00001B050000}"/>
    <cellStyle name="Normal 15 3 2 3 3" xfId="1311" xr:uid="{00000000-0005-0000-0000-00001C050000}"/>
    <cellStyle name="Normal 15 3 2 4" xfId="1312" xr:uid="{00000000-0005-0000-0000-00001D050000}"/>
    <cellStyle name="Normal 15 3 2 4 2" xfId="1313" xr:uid="{00000000-0005-0000-0000-00001E050000}"/>
    <cellStyle name="Normal 15 3 2 4 3" xfId="1314" xr:uid="{00000000-0005-0000-0000-00001F050000}"/>
    <cellStyle name="Normal 15 3 2 5" xfId="1315" xr:uid="{00000000-0005-0000-0000-000020050000}"/>
    <cellStyle name="Normal 15 3 2 6" xfId="1316" xr:uid="{00000000-0005-0000-0000-000021050000}"/>
    <cellStyle name="Normal 15 3 2 7" xfId="1317" xr:uid="{00000000-0005-0000-0000-000022050000}"/>
    <cellStyle name="Normal 15 3 3" xfId="1318" xr:uid="{00000000-0005-0000-0000-000023050000}"/>
    <cellStyle name="Normal 15 3 3 2" xfId="1319" xr:uid="{00000000-0005-0000-0000-000024050000}"/>
    <cellStyle name="Normal 15 3 3 2 2" xfId="1320" xr:uid="{00000000-0005-0000-0000-000025050000}"/>
    <cellStyle name="Normal 15 3 3 2 3" xfId="1321" xr:uid="{00000000-0005-0000-0000-000026050000}"/>
    <cellStyle name="Normal 15 3 3 3" xfId="1322" xr:uid="{00000000-0005-0000-0000-000027050000}"/>
    <cellStyle name="Normal 15 3 3 3 2" xfId="1323" xr:uid="{00000000-0005-0000-0000-000028050000}"/>
    <cellStyle name="Normal 15 3 3 3 3" xfId="1324" xr:uid="{00000000-0005-0000-0000-000029050000}"/>
    <cellStyle name="Normal 15 3 3 4" xfId="1325" xr:uid="{00000000-0005-0000-0000-00002A050000}"/>
    <cellStyle name="Normal 15 3 3 5" xfId="1326" xr:uid="{00000000-0005-0000-0000-00002B050000}"/>
    <cellStyle name="Normal 15 3 3 6" xfId="1327" xr:uid="{00000000-0005-0000-0000-00002C050000}"/>
    <cellStyle name="Normal 15 3 4" xfId="1328" xr:uid="{00000000-0005-0000-0000-00002D050000}"/>
    <cellStyle name="Normal 15 3 4 2" xfId="1329" xr:uid="{00000000-0005-0000-0000-00002E050000}"/>
    <cellStyle name="Normal 15 3 4 3" xfId="1330" xr:uid="{00000000-0005-0000-0000-00002F050000}"/>
    <cellStyle name="Normal 15 3 5" xfId="1331" xr:uid="{00000000-0005-0000-0000-000030050000}"/>
    <cellStyle name="Normal 15 3 5 2" xfId="1332" xr:uid="{00000000-0005-0000-0000-000031050000}"/>
    <cellStyle name="Normal 15 3 5 3" xfId="1333" xr:uid="{00000000-0005-0000-0000-000032050000}"/>
    <cellStyle name="Normal 15 3 6" xfId="1334" xr:uid="{00000000-0005-0000-0000-000033050000}"/>
    <cellStyle name="Normal 15 3 7" xfId="1335" xr:uid="{00000000-0005-0000-0000-000034050000}"/>
    <cellStyle name="Normal 15 3 8" xfId="1336" xr:uid="{00000000-0005-0000-0000-000035050000}"/>
    <cellStyle name="Normal 15 4" xfId="1337" xr:uid="{00000000-0005-0000-0000-000036050000}"/>
    <cellStyle name="Normal 15 4 2" xfId="1338" xr:uid="{00000000-0005-0000-0000-000037050000}"/>
    <cellStyle name="Normal 15 4 2 2" xfId="1339" xr:uid="{00000000-0005-0000-0000-000038050000}"/>
    <cellStyle name="Normal 15 4 2 2 2" xfId="1340" xr:uid="{00000000-0005-0000-0000-000039050000}"/>
    <cellStyle name="Normal 15 4 2 2 3" xfId="1341" xr:uid="{00000000-0005-0000-0000-00003A050000}"/>
    <cellStyle name="Normal 15 4 2 3" xfId="1342" xr:uid="{00000000-0005-0000-0000-00003B050000}"/>
    <cellStyle name="Normal 15 4 2 3 2" xfId="1343" xr:uid="{00000000-0005-0000-0000-00003C050000}"/>
    <cellStyle name="Normal 15 4 2 3 3" xfId="1344" xr:uid="{00000000-0005-0000-0000-00003D050000}"/>
    <cellStyle name="Normal 15 4 2 4" xfId="1345" xr:uid="{00000000-0005-0000-0000-00003E050000}"/>
    <cellStyle name="Normal 15 4 2 5" xfId="1346" xr:uid="{00000000-0005-0000-0000-00003F050000}"/>
    <cellStyle name="Normal 15 4 2 6" xfId="1347" xr:uid="{00000000-0005-0000-0000-000040050000}"/>
    <cellStyle name="Normal 15 4 3" xfId="1348" xr:uid="{00000000-0005-0000-0000-000041050000}"/>
    <cellStyle name="Normal 15 4 3 2" xfId="1349" xr:uid="{00000000-0005-0000-0000-000042050000}"/>
    <cellStyle name="Normal 15 4 3 3" xfId="1350" xr:uid="{00000000-0005-0000-0000-000043050000}"/>
    <cellStyle name="Normal 15 4 4" xfId="1351" xr:uid="{00000000-0005-0000-0000-000044050000}"/>
    <cellStyle name="Normal 15 4 4 2" xfId="1352" xr:uid="{00000000-0005-0000-0000-000045050000}"/>
    <cellStyle name="Normal 15 4 4 3" xfId="1353" xr:uid="{00000000-0005-0000-0000-000046050000}"/>
    <cellStyle name="Normal 15 4 5" xfId="1354" xr:uid="{00000000-0005-0000-0000-000047050000}"/>
    <cellStyle name="Normal 15 4 6" xfId="1355" xr:uid="{00000000-0005-0000-0000-000048050000}"/>
    <cellStyle name="Normal 15 4 7" xfId="1356" xr:uid="{00000000-0005-0000-0000-000049050000}"/>
    <cellStyle name="Normal 15 5" xfId="1357" xr:uid="{00000000-0005-0000-0000-00004A050000}"/>
    <cellStyle name="Normal 15 5 2" xfId="1358" xr:uid="{00000000-0005-0000-0000-00004B050000}"/>
    <cellStyle name="Normal 15 5 2 2" xfId="1359" xr:uid="{00000000-0005-0000-0000-00004C050000}"/>
    <cellStyle name="Normal 15 5 2 3" xfId="1360" xr:uid="{00000000-0005-0000-0000-00004D050000}"/>
    <cellStyle name="Normal 15 5 3" xfId="1361" xr:uid="{00000000-0005-0000-0000-00004E050000}"/>
    <cellStyle name="Normal 15 5 3 2" xfId="1362" xr:uid="{00000000-0005-0000-0000-00004F050000}"/>
    <cellStyle name="Normal 15 5 3 3" xfId="1363" xr:uid="{00000000-0005-0000-0000-000050050000}"/>
    <cellStyle name="Normal 15 5 4" xfId="1364" xr:uid="{00000000-0005-0000-0000-000051050000}"/>
    <cellStyle name="Normal 15 5 5" xfId="1365" xr:uid="{00000000-0005-0000-0000-000052050000}"/>
    <cellStyle name="Normal 15 5 6" xfId="1366" xr:uid="{00000000-0005-0000-0000-000053050000}"/>
    <cellStyle name="Normal 15 6" xfId="1367" xr:uid="{00000000-0005-0000-0000-000054050000}"/>
    <cellStyle name="Normal 15 6 2" xfId="1368" xr:uid="{00000000-0005-0000-0000-000055050000}"/>
    <cellStyle name="Normal 15 7" xfId="1369" xr:uid="{00000000-0005-0000-0000-000056050000}"/>
    <cellStyle name="Normal 15 7 2" xfId="1370" xr:uid="{00000000-0005-0000-0000-000057050000}"/>
    <cellStyle name="Normal 15 7 3" xfId="1371" xr:uid="{00000000-0005-0000-0000-000058050000}"/>
    <cellStyle name="Normal 15 8" xfId="1372" xr:uid="{00000000-0005-0000-0000-000059050000}"/>
    <cellStyle name="Normal 15 8 2" xfId="1373" xr:uid="{00000000-0005-0000-0000-00005A050000}"/>
    <cellStyle name="Normal 15 8 3" xfId="1374" xr:uid="{00000000-0005-0000-0000-00005B050000}"/>
    <cellStyle name="Normal 15 9" xfId="1375" xr:uid="{00000000-0005-0000-0000-00005C050000}"/>
    <cellStyle name="Normal 16" xfId="1376" xr:uid="{00000000-0005-0000-0000-00005D050000}"/>
    <cellStyle name="Normal 16 2" xfId="1377" xr:uid="{00000000-0005-0000-0000-00005E050000}"/>
    <cellStyle name="Normal 16 3" xfId="1378" xr:uid="{00000000-0005-0000-0000-00005F050000}"/>
    <cellStyle name="Normal 17" xfId="1379" xr:uid="{00000000-0005-0000-0000-000060050000}"/>
    <cellStyle name="Normal 17 2" xfId="1380" xr:uid="{00000000-0005-0000-0000-000061050000}"/>
    <cellStyle name="Normal 18" xfId="1381" xr:uid="{00000000-0005-0000-0000-000062050000}"/>
    <cellStyle name="Normal 18 2" xfId="1382" xr:uid="{00000000-0005-0000-0000-000063050000}"/>
    <cellStyle name="Normal 19" xfId="1383" xr:uid="{00000000-0005-0000-0000-000064050000}"/>
    <cellStyle name="Normal 19 2" xfId="1384" xr:uid="{00000000-0005-0000-0000-000065050000}"/>
    <cellStyle name="Normal 19 2 2" xfId="1385" xr:uid="{00000000-0005-0000-0000-000066050000}"/>
    <cellStyle name="Normal 19 2 3" xfId="1386" xr:uid="{00000000-0005-0000-0000-000067050000}"/>
    <cellStyle name="Normal 2" xfId="8" xr:uid="{00000000-0005-0000-0000-000068050000}"/>
    <cellStyle name="Normal 2 10" xfId="1387" xr:uid="{00000000-0005-0000-0000-000069050000}"/>
    <cellStyle name="Normal 2 10 2" xfId="1388" xr:uid="{00000000-0005-0000-0000-00006A050000}"/>
    <cellStyle name="Normal 2 11" xfId="1389" xr:uid="{00000000-0005-0000-0000-00006B050000}"/>
    <cellStyle name="Normal 2 11 2" xfId="1390" xr:uid="{00000000-0005-0000-0000-00006C050000}"/>
    <cellStyle name="Normal 2 11 2 2" xfId="1391" xr:uid="{00000000-0005-0000-0000-00006D050000}"/>
    <cellStyle name="Normal 2 11 2 2 2" xfId="1392" xr:uid="{00000000-0005-0000-0000-00006E050000}"/>
    <cellStyle name="Normal 2 11 2 2 2 2" xfId="1393" xr:uid="{00000000-0005-0000-0000-00006F050000}"/>
    <cellStyle name="Normal 2 11 2 2 2 3" xfId="1394" xr:uid="{00000000-0005-0000-0000-000070050000}"/>
    <cellStyle name="Normal 2 11 2 2 3" xfId="1395" xr:uid="{00000000-0005-0000-0000-000071050000}"/>
    <cellStyle name="Normal 2 11 2 2 3 2" xfId="1396" xr:uid="{00000000-0005-0000-0000-000072050000}"/>
    <cellStyle name="Normal 2 11 2 2 3 3" xfId="1397" xr:uid="{00000000-0005-0000-0000-000073050000}"/>
    <cellStyle name="Normal 2 11 2 2 4" xfId="1398" xr:uid="{00000000-0005-0000-0000-000074050000}"/>
    <cellStyle name="Normal 2 11 2 2 5" xfId="1399" xr:uid="{00000000-0005-0000-0000-000075050000}"/>
    <cellStyle name="Normal 2 11 2 2 6" xfId="1400" xr:uid="{00000000-0005-0000-0000-000076050000}"/>
    <cellStyle name="Normal 2 11 2 3" xfId="1401" xr:uid="{00000000-0005-0000-0000-000077050000}"/>
    <cellStyle name="Normal 2 11 2 3 2" xfId="1402" xr:uid="{00000000-0005-0000-0000-000078050000}"/>
    <cellStyle name="Normal 2 11 2 3 3" xfId="1403" xr:uid="{00000000-0005-0000-0000-000079050000}"/>
    <cellStyle name="Normal 2 11 2 4" xfId="1404" xr:uid="{00000000-0005-0000-0000-00007A050000}"/>
    <cellStyle name="Normal 2 11 2 4 2" xfId="1405" xr:uid="{00000000-0005-0000-0000-00007B050000}"/>
    <cellStyle name="Normal 2 11 2 4 3" xfId="1406" xr:uid="{00000000-0005-0000-0000-00007C050000}"/>
    <cellStyle name="Normal 2 11 2 5" xfId="1407" xr:uid="{00000000-0005-0000-0000-00007D050000}"/>
    <cellStyle name="Normal 2 11 2 6" xfId="1408" xr:uid="{00000000-0005-0000-0000-00007E050000}"/>
    <cellStyle name="Normal 2 11 2 7" xfId="1409" xr:uid="{00000000-0005-0000-0000-00007F050000}"/>
    <cellStyle name="Normal 2 11 2 8" xfId="1410" xr:uid="{00000000-0005-0000-0000-000080050000}"/>
    <cellStyle name="Normal 2 11 3" xfId="1411" xr:uid="{00000000-0005-0000-0000-000081050000}"/>
    <cellStyle name="Normal 2 11 4" xfId="1412" xr:uid="{00000000-0005-0000-0000-000082050000}"/>
    <cellStyle name="Normal 2 11 4 2" xfId="1413" xr:uid="{00000000-0005-0000-0000-000083050000}"/>
    <cellStyle name="Normal 2 11 4 2 2" xfId="1414" xr:uid="{00000000-0005-0000-0000-000084050000}"/>
    <cellStyle name="Normal 2 11 4 2 3" xfId="1415" xr:uid="{00000000-0005-0000-0000-000085050000}"/>
    <cellStyle name="Normal 2 11 4 3" xfId="1416" xr:uid="{00000000-0005-0000-0000-000086050000}"/>
    <cellStyle name="Normal 2 11 4 3 2" xfId="1417" xr:uid="{00000000-0005-0000-0000-000087050000}"/>
    <cellStyle name="Normal 2 11 4 3 3" xfId="1418" xr:uid="{00000000-0005-0000-0000-000088050000}"/>
    <cellStyle name="Normal 2 11 4 4" xfId="1419" xr:uid="{00000000-0005-0000-0000-000089050000}"/>
    <cellStyle name="Normal 2 11 4 5" xfId="1420" xr:uid="{00000000-0005-0000-0000-00008A050000}"/>
    <cellStyle name="Normal 2 11 4 6" xfId="1421" xr:uid="{00000000-0005-0000-0000-00008B050000}"/>
    <cellStyle name="Normal 2 11 5" xfId="1422" xr:uid="{00000000-0005-0000-0000-00008C050000}"/>
    <cellStyle name="Normal 2 11 5 2" xfId="1423" xr:uid="{00000000-0005-0000-0000-00008D050000}"/>
    <cellStyle name="Normal 2 11 5 3" xfId="1424" xr:uid="{00000000-0005-0000-0000-00008E050000}"/>
    <cellStyle name="Normal 2 11 6" xfId="1425" xr:uid="{00000000-0005-0000-0000-00008F050000}"/>
    <cellStyle name="Normal 2 11 6 2" xfId="1426" xr:uid="{00000000-0005-0000-0000-000090050000}"/>
    <cellStyle name="Normal 2 11 6 3" xfId="1427" xr:uid="{00000000-0005-0000-0000-000091050000}"/>
    <cellStyle name="Normal 2 11 7" xfId="1428" xr:uid="{00000000-0005-0000-0000-000092050000}"/>
    <cellStyle name="Normal 2 11 8" xfId="1429" xr:uid="{00000000-0005-0000-0000-000093050000}"/>
    <cellStyle name="Normal 2 11 9" xfId="1430" xr:uid="{00000000-0005-0000-0000-000094050000}"/>
    <cellStyle name="Normal 2 12" xfId="1431" xr:uid="{00000000-0005-0000-0000-000095050000}"/>
    <cellStyle name="Normal 2 12 2" xfId="1432" xr:uid="{00000000-0005-0000-0000-000096050000}"/>
    <cellStyle name="Normal 2 12 2 2" xfId="1433" xr:uid="{00000000-0005-0000-0000-000097050000}"/>
    <cellStyle name="Normal 2 12 2 3" xfId="1434" xr:uid="{00000000-0005-0000-0000-000098050000}"/>
    <cellStyle name="Normal 2 12 3" xfId="1435" xr:uid="{00000000-0005-0000-0000-000099050000}"/>
    <cellStyle name="Normal 2 12 3 2" xfId="1436" xr:uid="{00000000-0005-0000-0000-00009A050000}"/>
    <cellStyle name="Normal 2 12 3 3" xfId="1437" xr:uid="{00000000-0005-0000-0000-00009B050000}"/>
    <cellStyle name="Normal 2 12 4" xfId="1438" xr:uid="{00000000-0005-0000-0000-00009C050000}"/>
    <cellStyle name="Normal 2 12 5" xfId="1439" xr:uid="{00000000-0005-0000-0000-00009D050000}"/>
    <cellStyle name="Normal 2 12 6" xfId="1440" xr:uid="{00000000-0005-0000-0000-00009E050000}"/>
    <cellStyle name="Normal 2 13" xfId="1441" xr:uid="{00000000-0005-0000-0000-00009F050000}"/>
    <cellStyle name="Normal 2 14" xfId="1442" xr:uid="{00000000-0005-0000-0000-0000A0050000}"/>
    <cellStyle name="Normal 2 2" xfId="1443" xr:uid="{00000000-0005-0000-0000-0000A1050000}"/>
    <cellStyle name="Normal 2 2 2" xfId="1444" xr:uid="{00000000-0005-0000-0000-0000A2050000}"/>
    <cellStyle name="Normal 2 2 2 2" xfId="1445" xr:uid="{00000000-0005-0000-0000-0000A3050000}"/>
    <cellStyle name="Normal 2 2 2 3" xfId="1446" xr:uid="{00000000-0005-0000-0000-0000A4050000}"/>
    <cellStyle name="Normal 2 2 2 4" xfId="1447" xr:uid="{00000000-0005-0000-0000-0000A5050000}"/>
    <cellStyle name="Normal 2 2 2 5" xfId="1448" xr:uid="{00000000-0005-0000-0000-0000A6050000}"/>
    <cellStyle name="Normal 2 2 3" xfId="1449" xr:uid="{00000000-0005-0000-0000-0000A7050000}"/>
    <cellStyle name="Normal 2 2 3 2" xfId="1450" xr:uid="{00000000-0005-0000-0000-0000A8050000}"/>
    <cellStyle name="Normal 2 2 3 3" xfId="1451" xr:uid="{00000000-0005-0000-0000-0000A9050000}"/>
    <cellStyle name="Normal 2 2 3 3 2" xfId="1452" xr:uid="{00000000-0005-0000-0000-0000AA050000}"/>
    <cellStyle name="Normal 2 2 4" xfId="1453" xr:uid="{00000000-0005-0000-0000-0000AB050000}"/>
    <cellStyle name="Normal 2 2 5" xfId="1454" xr:uid="{00000000-0005-0000-0000-0000AC050000}"/>
    <cellStyle name="Normal 2 2 6" xfId="1455" xr:uid="{00000000-0005-0000-0000-0000AD050000}"/>
    <cellStyle name="Normal 2 2 6 2" xfId="1456" xr:uid="{00000000-0005-0000-0000-0000AE050000}"/>
    <cellStyle name="Normal 2 2 6 2 2" xfId="1457" xr:uid="{00000000-0005-0000-0000-0000AF050000}"/>
    <cellStyle name="Normal 2 2 6 2 3" xfId="1458" xr:uid="{00000000-0005-0000-0000-0000B0050000}"/>
    <cellStyle name="Normal 2 2 6 3" xfId="1459" xr:uid="{00000000-0005-0000-0000-0000B1050000}"/>
    <cellStyle name="Normal 2 2 6 3 2" xfId="1460" xr:uid="{00000000-0005-0000-0000-0000B2050000}"/>
    <cellStyle name="Normal 2 2 6 3 3" xfId="1461" xr:uid="{00000000-0005-0000-0000-0000B3050000}"/>
    <cellStyle name="Normal 2 2 6 4" xfId="1462" xr:uid="{00000000-0005-0000-0000-0000B4050000}"/>
    <cellStyle name="Normal 2 2 6 5" xfId="1463" xr:uid="{00000000-0005-0000-0000-0000B5050000}"/>
    <cellStyle name="Normal 2 2 6 6" xfId="1464" xr:uid="{00000000-0005-0000-0000-0000B6050000}"/>
    <cellStyle name="Normal 2 2_Copy of Hotel Materada_Tender_TRO_IDEJNI" xfId="1465" xr:uid="{00000000-0005-0000-0000-0000B7050000}"/>
    <cellStyle name="Normal 2 3" xfId="1466" xr:uid="{00000000-0005-0000-0000-0000B8050000}"/>
    <cellStyle name="Normal 2 3 2" xfId="1467" xr:uid="{00000000-0005-0000-0000-0000B9050000}"/>
    <cellStyle name="Normal 2 3 2 2" xfId="1468" xr:uid="{00000000-0005-0000-0000-0000BA050000}"/>
    <cellStyle name="Normal 2 3 2 3" xfId="1469" xr:uid="{00000000-0005-0000-0000-0000BB050000}"/>
    <cellStyle name="Normal 2 3 3" xfId="1470" xr:uid="{00000000-0005-0000-0000-0000BC050000}"/>
    <cellStyle name="Normal 2 3_Copy of Xl0000195" xfId="1471" xr:uid="{00000000-0005-0000-0000-0000BD050000}"/>
    <cellStyle name="Normal 2 4" xfId="1472" xr:uid="{00000000-0005-0000-0000-0000BE050000}"/>
    <cellStyle name="Normal 2 4 2" xfId="1473" xr:uid="{00000000-0005-0000-0000-0000BF050000}"/>
    <cellStyle name="Normal 2 4 2 2" xfId="1474" xr:uid="{00000000-0005-0000-0000-0000C0050000}"/>
    <cellStyle name="Normal 2 4_Copy of Xl0000195" xfId="1475" xr:uid="{00000000-0005-0000-0000-0000C1050000}"/>
    <cellStyle name="Normal 2 5" xfId="1476" xr:uid="{00000000-0005-0000-0000-0000C2050000}"/>
    <cellStyle name="Normal 2 5 2" xfId="1477" xr:uid="{00000000-0005-0000-0000-0000C3050000}"/>
    <cellStyle name="Normal 2 5 2 2" xfId="1478" xr:uid="{00000000-0005-0000-0000-0000C4050000}"/>
    <cellStyle name="Normal 2 5_Copy of Xl0000195" xfId="1479" xr:uid="{00000000-0005-0000-0000-0000C5050000}"/>
    <cellStyle name="Normal 2 6" xfId="1480" xr:uid="{00000000-0005-0000-0000-0000C6050000}"/>
    <cellStyle name="Normal 2 6 2" xfId="1481" xr:uid="{00000000-0005-0000-0000-0000C7050000}"/>
    <cellStyle name="Normal 2 7" xfId="1482" xr:uid="{00000000-0005-0000-0000-0000C8050000}"/>
    <cellStyle name="Normal 2 7 2" xfId="1483" xr:uid="{00000000-0005-0000-0000-0000C9050000}"/>
    <cellStyle name="Normal 2 8" xfId="1484" xr:uid="{00000000-0005-0000-0000-0000CA050000}"/>
    <cellStyle name="Normal 2 8 2" xfId="1485" xr:uid="{00000000-0005-0000-0000-0000CB050000}"/>
    <cellStyle name="Normal 2 8 3" xfId="1486" xr:uid="{00000000-0005-0000-0000-0000CC050000}"/>
    <cellStyle name="Normal 2 8 4" xfId="1487" xr:uid="{00000000-0005-0000-0000-0000CD050000}"/>
    <cellStyle name="Normal 2 9" xfId="1488" xr:uid="{00000000-0005-0000-0000-0000CE050000}"/>
    <cellStyle name="Normal 2 9 2" xfId="1489" xr:uid="{00000000-0005-0000-0000-0000CF050000}"/>
    <cellStyle name="Normal 20" xfId="1490" xr:uid="{00000000-0005-0000-0000-0000D0050000}"/>
    <cellStyle name="Normal 20 2" xfId="1491" xr:uid="{00000000-0005-0000-0000-0000D1050000}"/>
    <cellStyle name="Normal 20 3" xfId="1492" xr:uid="{00000000-0005-0000-0000-0000D2050000}"/>
    <cellStyle name="Normal 21" xfId="1493" xr:uid="{00000000-0005-0000-0000-0000D3050000}"/>
    <cellStyle name="Normal 21 2" xfId="1494" xr:uid="{00000000-0005-0000-0000-0000D4050000}"/>
    <cellStyle name="Normal 22" xfId="1495" xr:uid="{00000000-0005-0000-0000-0000D5050000}"/>
    <cellStyle name="Normal 22 3 10" xfId="1496" xr:uid="{00000000-0005-0000-0000-0000D6050000}"/>
    <cellStyle name="Normal 23" xfId="1497" xr:uid="{00000000-0005-0000-0000-0000D7050000}"/>
    <cellStyle name="Normal 23 2" xfId="1498" xr:uid="{00000000-0005-0000-0000-0000D8050000}"/>
    <cellStyle name="Normal 24" xfId="1499" xr:uid="{00000000-0005-0000-0000-0000D9050000}"/>
    <cellStyle name="Normal 24 2" xfId="1500" xr:uid="{00000000-0005-0000-0000-0000DA050000}"/>
    <cellStyle name="Normal 25" xfId="1501" xr:uid="{00000000-0005-0000-0000-0000DB050000}"/>
    <cellStyle name="Normal 26" xfId="1502" xr:uid="{00000000-0005-0000-0000-0000DC050000}"/>
    <cellStyle name="Normal 26 2" xfId="1503" xr:uid="{00000000-0005-0000-0000-0000DD050000}"/>
    <cellStyle name="Normal 27" xfId="1504" xr:uid="{00000000-0005-0000-0000-0000DE050000}"/>
    <cellStyle name="Normal 27 2" xfId="1505" xr:uid="{00000000-0005-0000-0000-0000DF050000}"/>
    <cellStyle name="Normal 28" xfId="1506" xr:uid="{00000000-0005-0000-0000-0000E0050000}"/>
    <cellStyle name="Normal 29" xfId="1507" xr:uid="{00000000-0005-0000-0000-0000E1050000}"/>
    <cellStyle name="Normal 3" xfId="3" xr:uid="{00000000-0005-0000-0000-0000E2050000}"/>
    <cellStyle name="Normal 3 10" xfId="1508" xr:uid="{00000000-0005-0000-0000-0000E3050000}"/>
    <cellStyle name="Normal 3 11" xfId="1509" xr:uid="{00000000-0005-0000-0000-0000E4050000}"/>
    <cellStyle name="Normal 3 12" xfId="1510" xr:uid="{00000000-0005-0000-0000-0000E5050000}"/>
    <cellStyle name="Normal 3 2" xfId="1511" xr:uid="{00000000-0005-0000-0000-0000E6050000}"/>
    <cellStyle name="Normal 3 2 2" xfId="1512" xr:uid="{00000000-0005-0000-0000-0000E7050000}"/>
    <cellStyle name="Normal 3 2 2 2" xfId="1513" xr:uid="{00000000-0005-0000-0000-0000E8050000}"/>
    <cellStyle name="Normal 3 2_Copy of Xl0000195" xfId="1514" xr:uid="{00000000-0005-0000-0000-0000E9050000}"/>
    <cellStyle name="Normal 3 3" xfId="1515" xr:uid="{00000000-0005-0000-0000-0000EA050000}"/>
    <cellStyle name="Normal 3 3 2" xfId="1516" xr:uid="{00000000-0005-0000-0000-0000EB050000}"/>
    <cellStyle name="Normal 3 3 2 2" xfId="1517" xr:uid="{00000000-0005-0000-0000-0000EC050000}"/>
    <cellStyle name="Normal 3 3_Copy of Xl0000195" xfId="1518" xr:uid="{00000000-0005-0000-0000-0000ED050000}"/>
    <cellStyle name="Normal 3 4" xfId="1519" xr:uid="{00000000-0005-0000-0000-0000EE050000}"/>
    <cellStyle name="Normal 3 4 2" xfId="1520" xr:uid="{00000000-0005-0000-0000-0000EF050000}"/>
    <cellStyle name="Normal 3 5" xfId="1521" xr:uid="{00000000-0005-0000-0000-0000F0050000}"/>
    <cellStyle name="Normal 3 5 2" xfId="1522" xr:uid="{00000000-0005-0000-0000-0000F1050000}"/>
    <cellStyle name="Normal 3 6" xfId="1523" xr:uid="{00000000-0005-0000-0000-0000F2050000}"/>
    <cellStyle name="Normal 3 6 2" xfId="1524" xr:uid="{00000000-0005-0000-0000-0000F3050000}"/>
    <cellStyle name="Normal 3 7" xfId="1525" xr:uid="{00000000-0005-0000-0000-0000F4050000}"/>
    <cellStyle name="Normal 3 7 2" xfId="1526" xr:uid="{00000000-0005-0000-0000-0000F5050000}"/>
    <cellStyle name="Normal 3 8" xfId="1527" xr:uid="{00000000-0005-0000-0000-0000F6050000}"/>
    <cellStyle name="Normal 3 8 2" xfId="1528" xr:uid="{00000000-0005-0000-0000-0000F7050000}"/>
    <cellStyle name="Normal 3 9" xfId="1529" xr:uid="{00000000-0005-0000-0000-0000F8050000}"/>
    <cellStyle name="Normal 3 9 2" xfId="1530" xr:uid="{00000000-0005-0000-0000-0000F9050000}"/>
    <cellStyle name="Normal 3 9 2 2" xfId="1531" xr:uid="{00000000-0005-0000-0000-0000FA050000}"/>
    <cellStyle name="Normal 3 9 3" xfId="1532" xr:uid="{00000000-0005-0000-0000-0000FB050000}"/>
    <cellStyle name="Normal 3 9 3 2" xfId="1533" xr:uid="{00000000-0005-0000-0000-0000FC050000}"/>
    <cellStyle name="Normal 3 9 4" xfId="1534" xr:uid="{00000000-0005-0000-0000-0000FD050000}"/>
    <cellStyle name="Normal 30" xfId="1535" xr:uid="{00000000-0005-0000-0000-0000FE050000}"/>
    <cellStyle name="Normal 31" xfId="1536" xr:uid="{00000000-0005-0000-0000-0000FF050000}"/>
    <cellStyle name="Normal 32" xfId="1537" xr:uid="{00000000-0005-0000-0000-000000060000}"/>
    <cellStyle name="Normal 32 2" xfId="1538" xr:uid="{00000000-0005-0000-0000-000001060000}"/>
    <cellStyle name="Normal 32 3" xfId="1539" xr:uid="{00000000-0005-0000-0000-000002060000}"/>
    <cellStyle name="Normal 32 3 2" xfId="1540" xr:uid="{00000000-0005-0000-0000-000003060000}"/>
    <cellStyle name="Normal 32 3 2 2" xfId="1541" xr:uid="{00000000-0005-0000-0000-000004060000}"/>
    <cellStyle name="Normal 32 3 2 3" xfId="1542" xr:uid="{00000000-0005-0000-0000-000005060000}"/>
    <cellStyle name="Normal 32 3 3" xfId="1543" xr:uid="{00000000-0005-0000-0000-000006060000}"/>
    <cellStyle name="Normal 32 3 3 2" xfId="1544" xr:uid="{00000000-0005-0000-0000-000007060000}"/>
    <cellStyle name="Normal 32 3 3 3" xfId="1545" xr:uid="{00000000-0005-0000-0000-000008060000}"/>
    <cellStyle name="Normal 32 3 4" xfId="1546" xr:uid="{00000000-0005-0000-0000-000009060000}"/>
    <cellStyle name="Normal 32 3 5" xfId="1547" xr:uid="{00000000-0005-0000-0000-00000A060000}"/>
    <cellStyle name="Normal 32 3 6" xfId="1548" xr:uid="{00000000-0005-0000-0000-00000B060000}"/>
    <cellStyle name="Normal 32 4" xfId="1549" xr:uid="{00000000-0005-0000-0000-00000C060000}"/>
    <cellStyle name="Normal 32 5" xfId="1550" xr:uid="{00000000-0005-0000-0000-00000D060000}"/>
    <cellStyle name="Normal 33" xfId="1551" xr:uid="{00000000-0005-0000-0000-00000E060000}"/>
    <cellStyle name="Normal 33 2" xfId="1552" xr:uid="{00000000-0005-0000-0000-00000F060000}"/>
    <cellStyle name="Normal 33 2 2" xfId="1553" xr:uid="{00000000-0005-0000-0000-000010060000}"/>
    <cellStyle name="Normal 33 2 2 2" xfId="1554" xr:uid="{00000000-0005-0000-0000-000011060000}"/>
    <cellStyle name="Normal 33 2 2 3" xfId="1555" xr:uid="{00000000-0005-0000-0000-000012060000}"/>
    <cellStyle name="Normal 33 2 3" xfId="1556" xr:uid="{00000000-0005-0000-0000-000013060000}"/>
    <cellStyle name="Normal 33 2 3 2" xfId="1557" xr:uid="{00000000-0005-0000-0000-000014060000}"/>
    <cellStyle name="Normal 33 2 3 3" xfId="1558" xr:uid="{00000000-0005-0000-0000-000015060000}"/>
    <cellStyle name="Normal 33 2 4" xfId="1559" xr:uid="{00000000-0005-0000-0000-000016060000}"/>
    <cellStyle name="Normal 33 2 5" xfId="1560" xr:uid="{00000000-0005-0000-0000-000017060000}"/>
    <cellStyle name="Normal 33 2 6" xfId="1561" xr:uid="{00000000-0005-0000-0000-000018060000}"/>
    <cellStyle name="Normal 33 3" xfId="1562" xr:uid="{00000000-0005-0000-0000-000019060000}"/>
    <cellStyle name="Normal 33 3 2" xfId="1563" xr:uid="{00000000-0005-0000-0000-00001A060000}"/>
    <cellStyle name="Normal 33 3 2 2" xfId="1564" xr:uid="{00000000-0005-0000-0000-00001B060000}"/>
    <cellStyle name="Normal 33 3 2 3" xfId="1565" xr:uid="{00000000-0005-0000-0000-00001C060000}"/>
    <cellStyle name="Normal 33 3 3" xfId="1566" xr:uid="{00000000-0005-0000-0000-00001D060000}"/>
    <cellStyle name="Normal 33 3 3 2" xfId="1567" xr:uid="{00000000-0005-0000-0000-00001E060000}"/>
    <cellStyle name="Normal 33 3 3 3" xfId="1568" xr:uid="{00000000-0005-0000-0000-00001F060000}"/>
    <cellStyle name="Normal 33 3 4" xfId="1569" xr:uid="{00000000-0005-0000-0000-000020060000}"/>
    <cellStyle name="Normal 33 3 5" xfId="1570" xr:uid="{00000000-0005-0000-0000-000021060000}"/>
    <cellStyle name="Normal 33 3 6" xfId="1571" xr:uid="{00000000-0005-0000-0000-000022060000}"/>
    <cellStyle name="Normal 33 4" xfId="1572" xr:uid="{00000000-0005-0000-0000-000023060000}"/>
    <cellStyle name="Normal 34" xfId="1573" xr:uid="{00000000-0005-0000-0000-000024060000}"/>
    <cellStyle name="Normal 34 2" xfId="1574" xr:uid="{00000000-0005-0000-0000-000025060000}"/>
    <cellStyle name="Normal 34 3" xfId="1575" xr:uid="{00000000-0005-0000-0000-000026060000}"/>
    <cellStyle name="Normal 34 3 2" xfId="1576" xr:uid="{00000000-0005-0000-0000-000027060000}"/>
    <cellStyle name="Normal 34 3 2 2" xfId="1577" xr:uid="{00000000-0005-0000-0000-000028060000}"/>
    <cellStyle name="Normal 34 3 2 3" xfId="1578" xr:uid="{00000000-0005-0000-0000-000029060000}"/>
    <cellStyle name="Normal 34 3 3" xfId="1579" xr:uid="{00000000-0005-0000-0000-00002A060000}"/>
    <cellStyle name="Normal 34 3 3 2" xfId="1580" xr:uid="{00000000-0005-0000-0000-00002B060000}"/>
    <cellStyle name="Normal 34 3 3 3" xfId="1581" xr:uid="{00000000-0005-0000-0000-00002C060000}"/>
    <cellStyle name="Normal 34 3 4" xfId="1582" xr:uid="{00000000-0005-0000-0000-00002D060000}"/>
    <cellStyle name="Normal 34 3 5" xfId="1583" xr:uid="{00000000-0005-0000-0000-00002E060000}"/>
    <cellStyle name="Normal 34 3 6" xfId="1584" xr:uid="{00000000-0005-0000-0000-00002F060000}"/>
    <cellStyle name="Normal 34 4" xfId="1585" xr:uid="{00000000-0005-0000-0000-000030060000}"/>
    <cellStyle name="Normal 35" xfId="1586" xr:uid="{00000000-0005-0000-0000-000031060000}"/>
    <cellStyle name="Normal 35 2" xfId="1587" xr:uid="{00000000-0005-0000-0000-000032060000}"/>
    <cellStyle name="Normal 35 2 2" xfId="1588" xr:uid="{00000000-0005-0000-0000-000033060000}"/>
    <cellStyle name="Normal 35 2 3" xfId="1589" xr:uid="{00000000-0005-0000-0000-000034060000}"/>
    <cellStyle name="Normal 35 3" xfId="1590" xr:uid="{00000000-0005-0000-0000-000035060000}"/>
    <cellStyle name="Normal 35 3 2" xfId="1591" xr:uid="{00000000-0005-0000-0000-000036060000}"/>
    <cellStyle name="Normal 35 3 3" xfId="1592" xr:uid="{00000000-0005-0000-0000-000037060000}"/>
    <cellStyle name="Normal 35 4" xfId="1593" xr:uid="{00000000-0005-0000-0000-000038060000}"/>
    <cellStyle name="Normal 35 5" xfId="1594" xr:uid="{00000000-0005-0000-0000-000039060000}"/>
    <cellStyle name="Normal 35 6" xfId="1595" xr:uid="{00000000-0005-0000-0000-00003A060000}"/>
    <cellStyle name="Normal 36" xfId="1596" xr:uid="{00000000-0005-0000-0000-00003B060000}"/>
    <cellStyle name="Normal 36 2" xfId="1597" xr:uid="{00000000-0005-0000-0000-00003C060000}"/>
    <cellStyle name="Normal 36 3" xfId="1598" xr:uid="{00000000-0005-0000-0000-00003D060000}"/>
    <cellStyle name="Normal 37" xfId="1599" xr:uid="{00000000-0005-0000-0000-00003E060000}"/>
    <cellStyle name="Normal 38" xfId="1600" xr:uid="{00000000-0005-0000-0000-00003F060000}"/>
    <cellStyle name="Normal 39" xfId="1601" xr:uid="{00000000-0005-0000-0000-000040060000}"/>
    <cellStyle name="Normal 4" xfId="1" xr:uid="{00000000-0005-0000-0000-000041060000}"/>
    <cellStyle name="Normal 4 10" xfId="1602" xr:uid="{00000000-0005-0000-0000-000042060000}"/>
    <cellStyle name="Normal 4 10 2" xfId="1603" xr:uid="{00000000-0005-0000-0000-000043060000}"/>
    <cellStyle name="Normal 4 10 3" xfId="1604" xr:uid="{00000000-0005-0000-0000-000044060000}"/>
    <cellStyle name="Normal 4 2" xfId="1605" xr:uid="{00000000-0005-0000-0000-000045060000}"/>
    <cellStyle name="Normal 4 2 2" xfId="1606" xr:uid="{00000000-0005-0000-0000-000046060000}"/>
    <cellStyle name="Normal 4 3" xfId="1607" xr:uid="{00000000-0005-0000-0000-000047060000}"/>
    <cellStyle name="Normal 4 4" xfId="1608" xr:uid="{00000000-0005-0000-0000-000048060000}"/>
    <cellStyle name="Normal 4 9" xfId="1609" xr:uid="{00000000-0005-0000-0000-000049060000}"/>
    <cellStyle name="Normal 4_HORTIKULTURA" xfId="1610" xr:uid="{00000000-0005-0000-0000-00004A060000}"/>
    <cellStyle name="Normal 40" xfId="1611" xr:uid="{00000000-0005-0000-0000-00004B060000}"/>
    <cellStyle name="Normal 41" xfId="1612" xr:uid="{00000000-0005-0000-0000-00004C060000}"/>
    <cellStyle name="Normal 42" xfId="1613" xr:uid="{00000000-0005-0000-0000-00004D060000}"/>
    <cellStyle name="Normal 43" xfId="1614" xr:uid="{00000000-0005-0000-0000-00004E060000}"/>
    <cellStyle name="Normal 44" xfId="1615" xr:uid="{00000000-0005-0000-0000-00004F060000}"/>
    <cellStyle name="Normal 45" xfId="1616" xr:uid="{00000000-0005-0000-0000-000050060000}"/>
    <cellStyle name="Normal 46" xfId="1617" xr:uid="{00000000-0005-0000-0000-000051060000}"/>
    <cellStyle name="Normal 47" xfId="1618" xr:uid="{00000000-0005-0000-0000-000052060000}"/>
    <cellStyle name="Normal 48" xfId="1619" xr:uid="{00000000-0005-0000-0000-000053060000}"/>
    <cellStyle name="Normal 49" xfId="1620" xr:uid="{00000000-0005-0000-0000-000054060000}"/>
    <cellStyle name="Normal 5" xfId="1621" xr:uid="{00000000-0005-0000-0000-000055060000}"/>
    <cellStyle name="Normal 5 10" xfId="1622" xr:uid="{00000000-0005-0000-0000-000056060000}"/>
    <cellStyle name="Normal 5 2" xfId="1623" xr:uid="{00000000-0005-0000-0000-000057060000}"/>
    <cellStyle name="Normal 5 2 2" xfId="1624" xr:uid="{00000000-0005-0000-0000-000058060000}"/>
    <cellStyle name="Normal 5 3" xfId="1625" xr:uid="{00000000-0005-0000-0000-000059060000}"/>
    <cellStyle name="Normal 5 3 2" xfId="1626" xr:uid="{00000000-0005-0000-0000-00005A060000}"/>
    <cellStyle name="Normal 5 35" xfId="1627" xr:uid="{00000000-0005-0000-0000-00005B060000}"/>
    <cellStyle name="Normal 5 35 2" xfId="1628" xr:uid="{00000000-0005-0000-0000-00005C060000}"/>
    <cellStyle name="Normal 5 35 3" xfId="1629" xr:uid="{00000000-0005-0000-0000-00005D060000}"/>
    <cellStyle name="Normal 5 4" xfId="1630" xr:uid="{00000000-0005-0000-0000-00005E060000}"/>
    <cellStyle name="Normal 5 47" xfId="1631" xr:uid="{00000000-0005-0000-0000-00005F060000}"/>
    <cellStyle name="Normal 5 47 2" xfId="1632" xr:uid="{00000000-0005-0000-0000-000060060000}"/>
    <cellStyle name="Normal 5 47 3" xfId="1633" xr:uid="{00000000-0005-0000-0000-000061060000}"/>
    <cellStyle name="Normal 5 5" xfId="1634" xr:uid="{00000000-0005-0000-0000-000062060000}"/>
    <cellStyle name="Normal 5 5 2" xfId="1635" xr:uid="{00000000-0005-0000-0000-000063060000}"/>
    <cellStyle name="Normal 5 5 2 2" xfId="1636" xr:uid="{00000000-0005-0000-0000-000064060000}"/>
    <cellStyle name="Normal 5 5 2 3" xfId="1637" xr:uid="{00000000-0005-0000-0000-000065060000}"/>
    <cellStyle name="Normal 5 5 3" xfId="1638" xr:uid="{00000000-0005-0000-0000-000066060000}"/>
    <cellStyle name="Normal 5 5 3 2" xfId="1639" xr:uid="{00000000-0005-0000-0000-000067060000}"/>
    <cellStyle name="Normal 5 5 3 3" xfId="1640" xr:uid="{00000000-0005-0000-0000-000068060000}"/>
    <cellStyle name="Normal 5 5 4" xfId="1641" xr:uid="{00000000-0005-0000-0000-000069060000}"/>
    <cellStyle name="Normal 5 5 5" xfId="1642" xr:uid="{00000000-0005-0000-0000-00006A060000}"/>
    <cellStyle name="Normal 5 5 6" xfId="1643" xr:uid="{00000000-0005-0000-0000-00006B060000}"/>
    <cellStyle name="Normal 5 58" xfId="1644" xr:uid="{00000000-0005-0000-0000-00006C060000}"/>
    <cellStyle name="Normal 5 58 2" xfId="1645" xr:uid="{00000000-0005-0000-0000-00006D060000}"/>
    <cellStyle name="Normal 5 58 3" xfId="1646" xr:uid="{00000000-0005-0000-0000-00006E060000}"/>
    <cellStyle name="Normal 5 6" xfId="1647" xr:uid="{00000000-0005-0000-0000-00006F060000}"/>
    <cellStyle name="Normal 5 66" xfId="1648" xr:uid="{00000000-0005-0000-0000-000070060000}"/>
    <cellStyle name="Normal 5 66 2" xfId="1649" xr:uid="{00000000-0005-0000-0000-000071060000}"/>
    <cellStyle name="Normal 5 66 3" xfId="1650" xr:uid="{00000000-0005-0000-0000-000072060000}"/>
    <cellStyle name="Normal 5 8" xfId="1651" xr:uid="{00000000-0005-0000-0000-000073060000}"/>
    <cellStyle name="Normal 5 8 2" xfId="1652" xr:uid="{00000000-0005-0000-0000-000074060000}"/>
    <cellStyle name="Normal 50" xfId="1653" xr:uid="{00000000-0005-0000-0000-000075060000}"/>
    <cellStyle name="Normal 51" xfId="1654" xr:uid="{00000000-0005-0000-0000-000076060000}"/>
    <cellStyle name="Normal 52" xfId="1655" xr:uid="{00000000-0005-0000-0000-000077060000}"/>
    <cellStyle name="Normal 53" xfId="1656" xr:uid="{00000000-0005-0000-0000-000078060000}"/>
    <cellStyle name="Normal 54" xfId="1657" xr:uid="{00000000-0005-0000-0000-000079060000}"/>
    <cellStyle name="Normal 54 2" xfId="1658" xr:uid="{00000000-0005-0000-0000-00007A060000}"/>
    <cellStyle name="Normal 54 2 2" xfId="1659" xr:uid="{00000000-0005-0000-0000-00007B060000}"/>
    <cellStyle name="Normal 54 2 3" xfId="1660" xr:uid="{00000000-0005-0000-0000-00007C060000}"/>
    <cellStyle name="Normal 54 3" xfId="1661" xr:uid="{00000000-0005-0000-0000-00007D060000}"/>
    <cellStyle name="Normal 54 3 2" xfId="1662" xr:uid="{00000000-0005-0000-0000-00007E060000}"/>
    <cellStyle name="Normal 54 3 3" xfId="1663" xr:uid="{00000000-0005-0000-0000-00007F060000}"/>
    <cellStyle name="Normal 54 4" xfId="1664" xr:uid="{00000000-0005-0000-0000-000080060000}"/>
    <cellStyle name="Normal 54 5" xfId="1665" xr:uid="{00000000-0005-0000-0000-000081060000}"/>
    <cellStyle name="Normal 54 6" xfId="1666" xr:uid="{00000000-0005-0000-0000-000082060000}"/>
    <cellStyle name="Normal 55" xfId="1667" xr:uid="{00000000-0005-0000-0000-000083060000}"/>
    <cellStyle name="Normal 55 2" xfId="1668" xr:uid="{00000000-0005-0000-0000-000084060000}"/>
    <cellStyle name="Normal 55 2 2" xfId="1669" xr:uid="{00000000-0005-0000-0000-000085060000}"/>
    <cellStyle name="Normal 55 2 3" xfId="1670" xr:uid="{00000000-0005-0000-0000-000086060000}"/>
    <cellStyle name="Normal 55 3" xfId="1671" xr:uid="{00000000-0005-0000-0000-000087060000}"/>
    <cellStyle name="Normal 55 3 2" xfId="1672" xr:uid="{00000000-0005-0000-0000-000088060000}"/>
    <cellStyle name="Normal 55 3 3" xfId="1673" xr:uid="{00000000-0005-0000-0000-000089060000}"/>
    <cellStyle name="Normal 55 4" xfId="1674" xr:uid="{00000000-0005-0000-0000-00008A060000}"/>
    <cellStyle name="Normal 55 5" xfId="1675" xr:uid="{00000000-0005-0000-0000-00008B060000}"/>
    <cellStyle name="Normal 55 6" xfId="1676" xr:uid="{00000000-0005-0000-0000-00008C060000}"/>
    <cellStyle name="Normal 56" xfId="1677" xr:uid="{00000000-0005-0000-0000-00008D060000}"/>
    <cellStyle name="Normal 56 2" xfId="1678" xr:uid="{00000000-0005-0000-0000-00008E060000}"/>
    <cellStyle name="Normal 56 2 2" xfId="1679" xr:uid="{00000000-0005-0000-0000-00008F060000}"/>
    <cellStyle name="Normal 56 2 3" xfId="1680" xr:uid="{00000000-0005-0000-0000-000090060000}"/>
    <cellStyle name="Normal 56 3" xfId="1681" xr:uid="{00000000-0005-0000-0000-000091060000}"/>
    <cellStyle name="Normal 56 3 2" xfId="1682" xr:uid="{00000000-0005-0000-0000-000092060000}"/>
    <cellStyle name="Normal 56 3 3" xfId="1683" xr:uid="{00000000-0005-0000-0000-000093060000}"/>
    <cellStyle name="Normal 56 4" xfId="1684" xr:uid="{00000000-0005-0000-0000-000094060000}"/>
    <cellStyle name="Normal 56 5" xfId="1685" xr:uid="{00000000-0005-0000-0000-000095060000}"/>
    <cellStyle name="Normal 56 6" xfId="1686" xr:uid="{00000000-0005-0000-0000-000096060000}"/>
    <cellStyle name="Normal 57" xfId="1687" xr:uid="{00000000-0005-0000-0000-000097060000}"/>
    <cellStyle name="Normal 57 2" xfId="1688" xr:uid="{00000000-0005-0000-0000-000098060000}"/>
    <cellStyle name="Normal 57 2 2" xfId="1689" xr:uid="{00000000-0005-0000-0000-000099060000}"/>
    <cellStyle name="Normal 57 2 3" xfId="1690" xr:uid="{00000000-0005-0000-0000-00009A060000}"/>
    <cellStyle name="Normal 57 3" xfId="1691" xr:uid="{00000000-0005-0000-0000-00009B060000}"/>
    <cellStyle name="Normal 57 3 2" xfId="1692" xr:uid="{00000000-0005-0000-0000-00009C060000}"/>
    <cellStyle name="Normal 57 3 3" xfId="1693" xr:uid="{00000000-0005-0000-0000-00009D060000}"/>
    <cellStyle name="Normal 57 4" xfId="1694" xr:uid="{00000000-0005-0000-0000-00009E060000}"/>
    <cellStyle name="Normal 57 5" xfId="1695" xr:uid="{00000000-0005-0000-0000-00009F060000}"/>
    <cellStyle name="Normal 57 6" xfId="1696" xr:uid="{00000000-0005-0000-0000-0000A0060000}"/>
    <cellStyle name="Normal 58" xfId="1697" xr:uid="{00000000-0005-0000-0000-0000A1060000}"/>
    <cellStyle name="Normal 58 2" xfId="1698" xr:uid="{00000000-0005-0000-0000-0000A2060000}"/>
    <cellStyle name="Normal 58 2 2" xfId="1699" xr:uid="{00000000-0005-0000-0000-0000A3060000}"/>
    <cellStyle name="Normal 58 2 3" xfId="1700" xr:uid="{00000000-0005-0000-0000-0000A4060000}"/>
    <cellStyle name="Normal 58 3" xfId="1701" xr:uid="{00000000-0005-0000-0000-0000A5060000}"/>
    <cellStyle name="Normal 58 3 2" xfId="1702" xr:uid="{00000000-0005-0000-0000-0000A6060000}"/>
    <cellStyle name="Normal 58 3 3" xfId="1703" xr:uid="{00000000-0005-0000-0000-0000A7060000}"/>
    <cellStyle name="Normal 58 4" xfId="1704" xr:uid="{00000000-0005-0000-0000-0000A8060000}"/>
    <cellStyle name="Normal 58 5" xfId="1705" xr:uid="{00000000-0005-0000-0000-0000A9060000}"/>
    <cellStyle name="Normal 58 6" xfId="1706" xr:uid="{00000000-0005-0000-0000-0000AA060000}"/>
    <cellStyle name="Normal 59" xfId="1707" xr:uid="{00000000-0005-0000-0000-0000AB060000}"/>
    <cellStyle name="Normal 59 2" xfId="1708" xr:uid="{00000000-0005-0000-0000-0000AC060000}"/>
    <cellStyle name="Normal 59 2 2" xfId="1709" xr:uid="{00000000-0005-0000-0000-0000AD060000}"/>
    <cellStyle name="Normal 59 2 3" xfId="1710" xr:uid="{00000000-0005-0000-0000-0000AE060000}"/>
    <cellStyle name="Normal 59 3" xfId="1711" xr:uid="{00000000-0005-0000-0000-0000AF060000}"/>
    <cellStyle name="Normal 59 3 2" xfId="1712" xr:uid="{00000000-0005-0000-0000-0000B0060000}"/>
    <cellStyle name="Normal 59 3 3" xfId="1713" xr:uid="{00000000-0005-0000-0000-0000B1060000}"/>
    <cellStyle name="Normal 59 4" xfId="1714" xr:uid="{00000000-0005-0000-0000-0000B2060000}"/>
    <cellStyle name="Normal 59 5" xfId="1715" xr:uid="{00000000-0005-0000-0000-0000B3060000}"/>
    <cellStyle name="Normal 59 6" xfId="1716" xr:uid="{00000000-0005-0000-0000-0000B4060000}"/>
    <cellStyle name="Normal 59 7" xfId="1717" xr:uid="{00000000-0005-0000-0000-0000B5060000}"/>
    <cellStyle name="Normal 6" xfId="1718" xr:uid="{00000000-0005-0000-0000-0000B6060000}"/>
    <cellStyle name="Normal 6 2" xfId="1719" xr:uid="{00000000-0005-0000-0000-0000B7060000}"/>
    <cellStyle name="Normal 6 3" xfId="1720" xr:uid="{00000000-0005-0000-0000-0000B8060000}"/>
    <cellStyle name="Normal 6 4" xfId="1721" xr:uid="{00000000-0005-0000-0000-0000B9060000}"/>
    <cellStyle name="Normal 60" xfId="1722" xr:uid="{00000000-0005-0000-0000-0000BA060000}"/>
    <cellStyle name="Normal 61" xfId="1723" xr:uid="{00000000-0005-0000-0000-0000BB060000}"/>
    <cellStyle name="Normal 62" xfId="1724" xr:uid="{00000000-0005-0000-0000-0000BC060000}"/>
    <cellStyle name="Normal 63" xfId="1725" xr:uid="{00000000-0005-0000-0000-0000BD060000}"/>
    <cellStyle name="Normal 64" xfId="1726" xr:uid="{00000000-0005-0000-0000-0000BE060000}"/>
    <cellStyle name="Normal 65" xfId="1727" xr:uid="{00000000-0005-0000-0000-0000BF060000}"/>
    <cellStyle name="Normal 66" xfId="1728" xr:uid="{00000000-0005-0000-0000-0000C0060000}"/>
    <cellStyle name="Normal 67" xfId="1729" xr:uid="{00000000-0005-0000-0000-0000C1060000}"/>
    <cellStyle name="Normal 68" xfId="1730" xr:uid="{00000000-0005-0000-0000-0000C2060000}"/>
    <cellStyle name="Normal 69" xfId="1731" xr:uid="{00000000-0005-0000-0000-0000C3060000}"/>
    <cellStyle name="Normal 69 2" xfId="1732" xr:uid="{00000000-0005-0000-0000-0000C4060000}"/>
    <cellStyle name="Normal 7" xfId="1733" xr:uid="{00000000-0005-0000-0000-0000C5060000}"/>
    <cellStyle name="Normal 7 2" xfId="1734" xr:uid="{00000000-0005-0000-0000-0000C6060000}"/>
    <cellStyle name="Normal 7 2 2" xfId="1735" xr:uid="{00000000-0005-0000-0000-0000C7060000}"/>
    <cellStyle name="Normal 7 3" xfId="1736" xr:uid="{00000000-0005-0000-0000-0000C8060000}"/>
    <cellStyle name="Normal 7 3 2" xfId="1737" xr:uid="{00000000-0005-0000-0000-0000C9060000}"/>
    <cellStyle name="Normal 7 3 2 2" xfId="1738" xr:uid="{00000000-0005-0000-0000-0000CA060000}"/>
    <cellStyle name="Normal 7 3 2 3" xfId="1739" xr:uid="{00000000-0005-0000-0000-0000CB060000}"/>
    <cellStyle name="Normal 7 3 3" xfId="1740" xr:uid="{00000000-0005-0000-0000-0000CC060000}"/>
    <cellStyle name="Normal 7 3 3 2" xfId="1741" xr:uid="{00000000-0005-0000-0000-0000CD060000}"/>
    <cellStyle name="Normal 7 3 4" xfId="1742" xr:uid="{00000000-0005-0000-0000-0000CE060000}"/>
    <cellStyle name="Normal 7 4" xfId="1743" xr:uid="{00000000-0005-0000-0000-0000CF060000}"/>
    <cellStyle name="Normal 7 5" xfId="1744" xr:uid="{00000000-0005-0000-0000-0000D0060000}"/>
    <cellStyle name="Normal 7 5 2" xfId="1745" xr:uid="{00000000-0005-0000-0000-0000D1060000}"/>
    <cellStyle name="Normal 7 6" xfId="1746" xr:uid="{00000000-0005-0000-0000-0000D2060000}"/>
    <cellStyle name="Normal 70" xfId="1747" xr:uid="{00000000-0005-0000-0000-0000D3060000}"/>
    <cellStyle name="Normal 70 2" xfId="1748" xr:uid="{00000000-0005-0000-0000-0000D4060000}"/>
    <cellStyle name="Normal 71" xfId="1749" xr:uid="{00000000-0005-0000-0000-0000D5060000}"/>
    <cellStyle name="Normal 71 2" xfId="1750" xr:uid="{00000000-0005-0000-0000-0000D6060000}"/>
    <cellStyle name="Normal 72" xfId="1751" xr:uid="{00000000-0005-0000-0000-0000D7060000}"/>
    <cellStyle name="Normal 72 2" xfId="1752" xr:uid="{00000000-0005-0000-0000-0000D8060000}"/>
    <cellStyle name="Normal 73" xfId="1753" xr:uid="{00000000-0005-0000-0000-0000D9060000}"/>
    <cellStyle name="Normal 73 2" xfId="1754" xr:uid="{00000000-0005-0000-0000-0000DA060000}"/>
    <cellStyle name="Normal 73 2 2" xfId="1755" xr:uid="{00000000-0005-0000-0000-0000DB060000}"/>
    <cellStyle name="Normal 73 2 3" xfId="1756" xr:uid="{00000000-0005-0000-0000-0000DC060000}"/>
    <cellStyle name="Normal 73 3" xfId="1757" xr:uid="{00000000-0005-0000-0000-0000DD060000}"/>
    <cellStyle name="Normal 73 3 2" xfId="1758" xr:uid="{00000000-0005-0000-0000-0000DE060000}"/>
    <cellStyle name="Normal 73 3 3" xfId="1759" xr:uid="{00000000-0005-0000-0000-0000DF060000}"/>
    <cellStyle name="Normal 73 4" xfId="1760" xr:uid="{00000000-0005-0000-0000-0000E0060000}"/>
    <cellStyle name="Normal 73 5" xfId="1761" xr:uid="{00000000-0005-0000-0000-0000E1060000}"/>
    <cellStyle name="Normal 73 6" xfId="1762" xr:uid="{00000000-0005-0000-0000-0000E2060000}"/>
    <cellStyle name="Normal 74" xfId="1763" xr:uid="{00000000-0005-0000-0000-0000E3060000}"/>
    <cellStyle name="Normal 74 2" xfId="1764" xr:uid="{00000000-0005-0000-0000-0000E4060000}"/>
    <cellStyle name="Normal 74 2 2" xfId="1765" xr:uid="{00000000-0005-0000-0000-0000E5060000}"/>
    <cellStyle name="Normal 74 2 3" xfId="1766" xr:uid="{00000000-0005-0000-0000-0000E6060000}"/>
    <cellStyle name="Normal 74 3" xfId="1767" xr:uid="{00000000-0005-0000-0000-0000E7060000}"/>
    <cellStyle name="Normal 74 3 2" xfId="1768" xr:uid="{00000000-0005-0000-0000-0000E8060000}"/>
    <cellStyle name="Normal 74 3 3" xfId="1769" xr:uid="{00000000-0005-0000-0000-0000E9060000}"/>
    <cellStyle name="Normal 74 4" xfId="1770" xr:uid="{00000000-0005-0000-0000-0000EA060000}"/>
    <cellStyle name="Normal 74 5" xfId="1771" xr:uid="{00000000-0005-0000-0000-0000EB060000}"/>
    <cellStyle name="Normal 74 6" xfId="1772" xr:uid="{00000000-0005-0000-0000-0000EC060000}"/>
    <cellStyle name="Normal 75" xfId="1773" xr:uid="{00000000-0005-0000-0000-0000ED060000}"/>
    <cellStyle name="Normal 75 2" xfId="1774" xr:uid="{00000000-0005-0000-0000-0000EE060000}"/>
    <cellStyle name="Normal 75 2 2" xfId="1775" xr:uid="{00000000-0005-0000-0000-0000EF060000}"/>
    <cellStyle name="Normal 75 2 3" xfId="1776" xr:uid="{00000000-0005-0000-0000-0000F0060000}"/>
    <cellStyle name="Normal 75 3" xfId="1777" xr:uid="{00000000-0005-0000-0000-0000F1060000}"/>
    <cellStyle name="Normal 75 3 2" xfId="1778" xr:uid="{00000000-0005-0000-0000-0000F2060000}"/>
    <cellStyle name="Normal 75 3 3" xfId="1779" xr:uid="{00000000-0005-0000-0000-0000F3060000}"/>
    <cellStyle name="Normal 75 4" xfId="1780" xr:uid="{00000000-0005-0000-0000-0000F4060000}"/>
    <cellStyle name="Normal 75 5" xfId="1781" xr:uid="{00000000-0005-0000-0000-0000F5060000}"/>
    <cellStyle name="Normal 75 6" xfId="1782" xr:uid="{00000000-0005-0000-0000-0000F6060000}"/>
    <cellStyle name="Normal 76" xfId="1783" xr:uid="{00000000-0005-0000-0000-0000F7060000}"/>
    <cellStyle name="Normal 76 2" xfId="1784" xr:uid="{00000000-0005-0000-0000-0000F8060000}"/>
    <cellStyle name="Normal 76 2 2" xfId="1785" xr:uid="{00000000-0005-0000-0000-0000F9060000}"/>
    <cellStyle name="Normal 76 2 3" xfId="1786" xr:uid="{00000000-0005-0000-0000-0000FA060000}"/>
    <cellStyle name="Normal 76 3" xfId="1787" xr:uid="{00000000-0005-0000-0000-0000FB060000}"/>
    <cellStyle name="Normal 76 3 2" xfId="1788" xr:uid="{00000000-0005-0000-0000-0000FC060000}"/>
    <cellStyle name="Normal 76 3 3" xfId="1789" xr:uid="{00000000-0005-0000-0000-0000FD060000}"/>
    <cellStyle name="Normal 76 4" xfId="1790" xr:uid="{00000000-0005-0000-0000-0000FE060000}"/>
    <cellStyle name="Normal 76 5" xfId="1791" xr:uid="{00000000-0005-0000-0000-0000FF060000}"/>
    <cellStyle name="Normal 76 6" xfId="1792" xr:uid="{00000000-0005-0000-0000-000000070000}"/>
    <cellStyle name="Normal 77" xfId="1793" xr:uid="{00000000-0005-0000-0000-000001070000}"/>
    <cellStyle name="Normal 78" xfId="1794" xr:uid="{00000000-0005-0000-0000-000002070000}"/>
    <cellStyle name="Normal 79" xfId="1795" xr:uid="{00000000-0005-0000-0000-000003070000}"/>
    <cellStyle name="Normal 8" xfId="1796" xr:uid="{00000000-0005-0000-0000-000004070000}"/>
    <cellStyle name="Normal 8 2" xfId="1797" xr:uid="{00000000-0005-0000-0000-000005070000}"/>
    <cellStyle name="Normal 8 3" xfId="1798" xr:uid="{00000000-0005-0000-0000-000006070000}"/>
    <cellStyle name="Normal 8 4" xfId="1799" xr:uid="{00000000-0005-0000-0000-000007070000}"/>
    <cellStyle name="Normal 80" xfId="1800" xr:uid="{00000000-0005-0000-0000-000008070000}"/>
    <cellStyle name="Normal 81" xfId="1801" xr:uid="{00000000-0005-0000-0000-000009070000}"/>
    <cellStyle name="Normal 82" xfId="1802" xr:uid="{00000000-0005-0000-0000-00000A070000}"/>
    <cellStyle name="Normal 83" xfId="1803" xr:uid="{00000000-0005-0000-0000-00000B070000}"/>
    <cellStyle name="Normal 84" xfId="1804" xr:uid="{00000000-0005-0000-0000-00000C070000}"/>
    <cellStyle name="Normal 85" xfId="1805" xr:uid="{00000000-0005-0000-0000-00000D070000}"/>
    <cellStyle name="Normal 86" xfId="1806" xr:uid="{00000000-0005-0000-0000-00000E070000}"/>
    <cellStyle name="Normal 87" xfId="1807" xr:uid="{00000000-0005-0000-0000-00000F070000}"/>
    <cellStyle name="Normal 88" xfId="1808" xr:uid="{00000000-0005-0000-0000-000010070000}"/>
    <cellStyle name="Normal 89" xfId="1809" xr:uid="{00000000-0005-0000-0000-000011070000}"/>
    <cellStyle name="Normal 9" xfId="1810" xr:uid="{00000000-0005-0000-0000-000012070000}"/>
    <cellStyle name="Normal 9 2" xfId="1811" xr:uid="{00000000-0005-0000-0000-000013070000}"/>
    <cellStyle name="Normal 9 3" xfId="1812" xr:uid="{00000000-0005-0000-0000-000014070000}"/>
    <cellStyle name="Normal 9 4" xfId="1813" xr:uid="{00000000-0005-0000-0000-000015070000}"/>
    <cellStyle name="Normal 90" xfId="1814" xr:uid="{00000000-0005-0000-0000-000016070000}"/>
    <cellStyle name="Normal 91" xfId="1815" xr:uid="{00000000-0005-0000-0000-000017070000}"/>
    <cellStyle name="Normal 92" xfId="1816" xr:uid="{00000000-0005-0000-0000-000018070000}"/>
    <cellStyle name="Normal 93" xfId="1817" xr:uid="{00000000-0005-0000-0000-000019070000}"/>
    <cellStyle name="Normal 94" xfId="1818" xr:uid="{00000000-0005-0000-0000-00001A070000}"/>
    <cellStyle name="Normal 95" xfId="1819" xr:uid="{00000000-0005-0000-0000-00001B070000}"/>
    <cellStyle name="Normal 96" xfId="1820" xr:uid="{00000000-0005-0000-0000-00001C070000}"/>
    <cellStyle name="Normal 97" xfId="1821" xr:uid="{00000000-0005-0000-0000-00001D070000}"/>
    <cellStyle name="Normal 98" xfId="1822" xr:uid="{00000000-0005-0000-0000-00001E070000}"/>
    <cellStyle name="Normal 99" xfId="1823" xr:uid="{00000000-0005-0000-0000-00001F070000}"/>
    <cellStyle name="Normal1" xfId="1824" xr:uid="{00000000-0005-0000-0000-000020070000}"/>
    <cellStyle name="Normal1 2" xfId="1825" xr:uid="{00000000-0005-0000-0000-000021070000}"/>
    <cellStyle name="Normal1 3" xfId="1826" xr:uid="{00000000-0005-0000-0000-000022070000}"/>
    <cellStyle name="Normal3" xfId="1827" xr:uid="{00000000-0005-0000-0000-000023070000}"/>
    <cellStyle name="Normal3 2" xfId="1828" xr:uid="{00000000-0005-0000-0000-000024070000}"/>
    <cellStyle name="Normale_Foglio1" xfId="1829" xr:uid="{00000000-0005-0000-0000-000025070000}"/>
    <cellStyle name="Normalno" xfId="0" builtinId="0"/>
    <cellStyle name="Normalno 12" xfId="1830" xr:uid="{00000000-0005-0000-0000-000026070000}"/>
    <cellStyle name="Normalno 2" xfId="1831" xr:uid="{00000000-0005-0000-0000-000027070000}"/>
    <cellStyle name="Normalno 2 2" xfId="1832" xr:uid="{00000000-0005-0000-0000-000028070000}"/>
    <cellStyle name="Normalno 2 2 2" xfId="1833" xr:uid="{00000000-0005-0000-0000-000029070000}"/>
    <cellStyle name="Normalno 2 2 3" xfId="1834" xr:uid="{00000000-0005-0000-0000-00002A070000}"/>
    <cellStyle name="Normalno 2 2 3 2" xfId="1835" xr:uid="{00000000-0005-0000-0000-00002B070000}"/>
    <cellStyle name="Normalno 2 2 3 3" xfId="1836" xr:uid="{00000000-0005-0000-0000-00002C070000}"/>
    <cellStyle name="Normalno 2 2 4" xfId="1837" xr:uid="{00000000-0005-0000-0000-00002D070000}"/>
    <cellStyle name="Normalno 2 2 5" xfId="1838" xr:uid="{00000000-0005-0000-0000-00002E070000}"/>
    <cellStyle name="Normalno 3" xfId="1839" xr:uid="{00000000-0005-0000-0000-00002F070000}"/>
    <cellStyle name="Normalno 4" xfId="1840" xr:uid="{00000000-0005-0000-0000-000030070000}"/>
    <cellStyle name="Normalno 4 2" xfId="1841" xr:uid="{00000000-0005-0000-0000-000031070000}"/>
    <cellStyle name="Normalno 4 3" xfId="1842" xr:uid="{00000000-0005-0000-0000-000032070000}"/>
    <cellStyle name="Normalno 4 4" xfId="1843" xr:uid="{00000000-0005-0000-0000-000033070000}"/>
    <cellStyle name="Normalno 5" xfId="1844" xr:uid="{00000000-0005-0000-0000-000034070000}"/>
    <cellStyle name="Normalno 5 2" xfId="1845" xr:uid="{00000000-0005-0000-0000-000035070000}"/>
    <cellStyle name="Normalno 5 2 2" xfId="1846" xr:uid="{00000000-0005-0000-0000-000036070000}"/>
    <cellStyle name="Normalno 5 2 3" xfId="1847" xr:uid="{00000000-0005-0000-0000-000037070000}"/>
    <cellStyle name="Normalno 5 3" xfId="1848" xr:uid="{00000000-0005-0000-0000-000038070000}"/>
    <cellStyle name="Normalno 5 3 2" xfId="1849" xr:uid="{00000000-0005-0000-0000-000039070000}"/>
    <cellStyle name="Normalno 5 3 3" xfId="1850" xr:uid="{00000000-0005-0000-0000-00003A070000}"/>
    <cellStyle name="Normalno 5 4" xfId="1851" xr:uid="{00000000-0005-0000-0000-00003B070000}"/>
    <cellStyle name="Normalno 5 5" xfId="1852" xr:uid="{00000000-0005-0000-0000-00003C070000}"/>
    <cellStyle name="Normalno 5 6" xfId="1853" xr:uid="{00000000-0005-0000-0000-00003D070000}"/>
    <cellStyle name="Normalno 6" xfId="1854" xr:uid="{00000000-0005-0000-0000-00003E070000}"/>
    <cellStyle name="Normalno 6 2" xfId="1855" xr:uid="{00000000-0005-0000-0000-00003F070000}"/>
    <cellStyle name="Normalno 6 3" xfId="1856" xr:uid="{00000000-0005-0000-0000-000040070000}"/>
    <cellStyle name="Normalno 6 3 2" xfId="1857" xr:uid="{00000000-0005-0000-0000-000041070000}"/>
    <cellStyle name="Normalno 6 4" xfId="1858" xr:uid="{00000000-0005-0000-0000-000042070000}"/>
    <cellStyle name="Normalno 7" xfId="1859" xr:uid="{00000000-0005-0000-0000-000043070000}"/>
    <cellStyle name="Normalno 8" xfId="2467" xr:uid="{9E630D90-BA20-49EC-A1DC-3AC49CAA3452}"/>
    <cellStyle name="Note 2" xfId="1860" xr:uid="{00000000-0005-0000-0000-000044070000}"/>
    <cellStyle name="Note 2 10" xfId="1861" xr:uid="{00000000-0005-0000-0000-000045070000}"/>
    <cellStyle name="Note 2 11" xfId="1862" xr:uid="{00000000-0005-0000-0000-000046070000}"/>
    <cellStyle name="Note 2 12" xfId="1863" xr:uid="{00000000-0005-0000-0000-000047070000}"/>
    <cellStyle name="Note 2 13" xfId="1864" xr:uid="{00000000-0005-0000-0000-000048070000}"/>
    <cellStyle name="Note 2 14" xfId="1865" xr:uid="{00000000-0005-0000-0000-000049070000}"/>
    <cellStyle name="Note 2 15" xfId="1866" xr:uid="{00000000-0005-0000-0000-00004A070000}"/>
    <cellStyle name="Note 2 2" xfId="1867" xr:uid="{00000000-0005-0000-0000-00004B070000}"/>
    <cellStyle name="Note 2 2 2" xfId="1868" xr:uid="{00000000-0005-0000-0000-00004C070000}"/>
    <cellStyle name="Note 2 2 2 2" xfId="1869" xr:uid="{00000000-0005-0000-0000-00004D070000}"/>
    <cellStyle name="Note 2 2 3" xfId="1870" xr:uid="{00000000-0005-0000-0000-00004E070000}"/>
    <cellStyle name="Note 2 2 4" xfId="1871" xr:uid="{00000000-0005-0000-0000-00004F070000}"/>
    <cellStyle name="Note 2 2 5" xfId="1872" xr:uid="{00000000-0005-0000-0000-000050070000}"/>
    <cellStyle name="Note 2 2 6" xfId="1873" xr:uid="{00000000-0005-0000-0000-000051070000}"/>
    <cellStyle name="Note 2 2 7" xfId="1874" xr:uid="{00000000-0005-0000-0000-000052070000}"/>
    <cellStyle name="Note 2 3" xfId="1875" xr:uid="{00000000-0005-0000-0000-000053070000}"/>
    <cellStyle name="Note 2 3 2" xfId="1876" xr:uid="{00000000-0005-0000-0000-000054070000}"/>
    <cellStyle name="Note 2 3 2 2" xfId="1877" xr:uid="{00000000-0005-0000-0000-000055070000}"/>
    <cellStyle name="Note 2 3 3" xfId="1878" xr:uid="{00000000-0005-0000-0000-000056070000}"/>
    <cellStyle name="Note 2 3 4" xfId="1879" xr:uid="{00000000-0005-0000-0000-000057070000}"/>
    <cellStyle name="Note 2 3 5" xfId="1880" xr:uid="{00000000-0005-0000-0000-000058070000}"/>
    <cellStyle name="Note 2 3 6" xfId="1881" xr:uid="{00000000-0005-0000-0000-000059070000}"/>
    <cellStyle name="Note 2 3 7" xfId="1882" xr:uid="{00000000-0005-0000-0000-00005A070000}"/>
    <cellStyle name="Note 2 4" xfId="1883" xr:uid="{00000000-0005-0000-0000-00005B070000}"/>
    <cellStyle name="Note 2 4 2" xfId="1884" xr:uid="{00000000-0005-0000-0000-00005C070000}"/>
    <cellStyle name="Note 2 4 2 2" xfId="1885" xr:uid="{00000000-0005-0000-0000-00005D070000}"/>
    <cellStyle name="Note 2 4 3" xfId="1886" xr:uid="{00000000-0005-0000-0000-00005E070000}"/>
    <cellStyle name="Note 2 4 4" xfId="1887" xr:uid="{00000000-0005-0000-0000-00005F070000}"/>
    <cellStyle name="Note 2 4 5" xfId="1888" xr:uid="{00000000-0005-0000-0000-000060070000}"/>
    <cellStyle name="Note 2 4 6" xfId="1889" xr:uid="{00000000-0005-0000-0000-000061070000}"/>
    <cellStyle name="Note 2 4 7" xfId="1890" xr:uid="{00000000-0005-0000-0000-000062070000}"/>
    <cellStyle name="Note 2 5" xfId="1891" xr:uid="{00000000-0005-0000-0000-000063070000}"/>
    <cellStyle name="Note 2 5 2" xfId="1892" xr:uid="{00000000-0005-0000-0000-000064070000}"/>
    <cellStyle name="Note 2 5 2 2" xfId="1893" xr:uid="{00000000-0005-0000-0000-000065070000}"/>
    <cellStyle name="Note 2 5 3" xfId="1894" xr:uid="{00000000-0005-0000-0000-000066070000}"/>
    <cellStyle name="Note 2 5 4" xfId="1895" xr:uid="{00000000-0005-0000-0000-000067070000}"/>
    <cellStyle name="Note 2 5 5" xfId="1896" xr:uid="{00000000-0005-0000-0000-000068070000}"/>
    <cellStyle name="Note 2 5 6" xfId="1897" xr:uid="{00000000-0005-0000-0000-000069070000}"/>
    <cellStyle name="Note 2 5 7" xfId="1898" xr:uid="{00000000-0005-0000-0000-00006A070000}"/>
    <cellStyle name="Note 2 6" xfId="1899" xr:uid="{00000000-0005-0000-0000-00006B070000}"/>
    <cellStyle name="Note 2 6 2" xfId="1900" xr:uid="{00000000-0005-0000-0000-00006C070000}"/>
    <cellStyle name="Note 2 6 2 2" xfId="1901" xr:uid="{00000000-0005-0000-0000-00006D070000}"/>
    <cellStyle name="Note 2 6 3" xfId="1902" xr:uid="{00000000-0005-0000-0000-00006E070000}"/>
    <cellStyle name="Note 2 6 4" xfId="1903" xr:uid="{00000000-0005-0000-0000-00006F070000}"/>
    <cellStyle name="Note 2 6 5" xfId="1904" xr:uid="{00000000-0005-0000-0000-000070070000}"/>
    <cellStyle name="Note 2 6 6" xfId="1905" xr:uid="{00000000-0005-0000-0000-000071070000}"/>
    <cellStyle name="Note 2 6 7" xfId="1906" xr:uid="{00000000-0005-0000-0000-000072070000}"/>
    <cellStyle name="Note 2 7" xfId="1907" xr:uid="{00000000-0005-0000-0000-000073070000}"/>
    <cellStyle name="Note 2 7 2" xfId="1908" xr:uid="{00000000-0005-0000-0000-000074070000}"/>
    <cellStyle name="Note 2 8" xfId="1909" xr:uid="{00000000-0005-0000-0000-000075070000}"/>
    <cellStyle name="Note 2 9" xfId="1910" xr:uid="{00000000-0005-0000-0000-000076070000}"/>
    <cellStyle name="Note 3" xfId="1911" xr:uid="{00000000-0005-0000-0000-000077070000}"/>
    <cellStyle name="Note 3 2" xfId="1912" xr:uid="{00000000-0005-0000-0000-000078070000}"/>
    <cellStyle name="Note 3 2 2" xfId="1913" xr:uid="{00000000-0005-0000-0000-000079070000}"/>
    <cellStyle name="Note 3 3" xfId="1914" xr:uid="{00000000-0005-0000-0000-00007A070000}"/>
    <cellStyle name="Note 3 4" xfId="1915" xr:uid="{00000000-0005-0000-0000-00007B070000}"/>
    <cellStyle name="Note 3 5" xfId="1916" xr:uid="{00000000-0005-0000-0000-00007C070000}"/>
    <cellStyle name="Note 3 6" xfId="1917" xr:uid="{00000000-0005-0000-0000-00007D070000}"/>
    <cellStyle name="Note 3 7" xfId="1918" xr:uid="{00000000-0005-0000-0000-00007E070000}"/>
    <cellStyle name="Note 3 8" xfId="1919" xr:uid="{00000000-0005-0000-0000-00007F070000}"/>
    <cellStyle name="Note 4" xfId="1920" xr:uid="{00000000-0005-0000-0000-000080070000}"/>
    <cellStyle name="Note 4 2" xfId="1921" xr:uid="{00000000-0005-0000-0000-000081070000}"/>
    <cellStyle name="Note 4 2 2" xfId="1922" xr:uid="{00000000-0005-0000-0000-000082070000}"/>
    <cellStyle name="Note 4 3" xfId="1923" xr:uid="{00000000-0005-0000-0000-000083070000}"/>
    <cellStyle name="Note 4 4" xfId="1924" xr:uid="{00000000-0005-0000-0000-000084070000}"/>
    <cellStyle name="Note 4 5" xfId="1925" xr:uid="{00000000-0005-0000-0000-000085070000}"/>
    <cellStyle name="Note 4 6" xfId="1926" xr:uid="{00000000-0005-0000-0000-000086070000}"/>
    <cellStyle name="Note 4 7" xfId="1927" xr:uid="{00000000-0005-0000-0000-000087070000}"/>
    <cellStyle name="Note 4 8" xfId="1928" xr:uid="{00000000-0005-0000-0000-000088070000}"/>
    <cellStyle name="Note 5" xfId="1929" xr:uid="{00000000-0005-0000-0000-000089070000}"/>
    <cellStyle name="Note 5 2" xfId="1930" xr:uid="{00000000-0005-0000-0000-00008A070000}"/>
    <cellStyle name="Note 5 2 2" xfId="1931" xr:uid="{00000000-0005-0000-0000-00008B070000}"/>
    <cellStyle name="Note 5 3" xfId="1932" xr:uid="{00000000-0005-0000-0000-00008C070000}"/>
    <cellStyle name="Note 5 4" xfId="1933" xr:uid="{00000000-0005-0000-0000-00008D070000}"/>
    <cellStyle name="Note 5 5" xfId="1934" xr:uid="{00000000-0005-0000-0000-00008E070000}"/>
    <cellStyle name="Note 5 6" xfId="1935" xr:uid="{00000000-0005-0000-0000-00008F070000}"/>
    <cellStyle name="Note 5 7" xfId="1936" xr:uid="{00000000-0005-0000-0000-000090070000}"/>
    <cellStyle name="Note 6" xfId="1937" xr:uid="{00000000-0005-0000-0000-000091070000}"/>
    <cellStyle name="Note 6 2" xfId="1938" xr:uid="{00000000-0005-0000-0000-000092070000}"/>
    <cellStyle name="Note 6 2 2" xfId="1939" xr:uid="{00000000-0005-0000-0000-000093070000}"/>
    <cellStyle name="Note 6 3" xfId="1940" xr:uid="{00000000-0005-0000-0000-000094070000}"/>
    <cellStyle name="Note 6 4" xfId="1941" xr:uid="{00000000-0005-0000-0000-000095070000}"/>
    <cellStyle name="Note 6 5" xfId="1942" xr:uid="{00000000-0005-0000-0000-000096070000}"/>
    <cellStyle name="Note 6 6" xfId="1943" xr:uid="{00000000-0005-0000-0000-000097070000}"/>
    <cellStyle name="Note 6 7" xfId="1944" xr:uid="{00000000-0005-0000-0000-000098070000}"/>
    <cellStyle name="Obično 11" xfId="1945" xr:uid="{00000000-0005-0000-0000-000099070000}"/>
    <cellStyle name="Obično 11 2" xfId="1946" xr:uid="{00000000-0005-0000-0000-00009A070000}"/>
    <cellStyle name="Obično 13" xfId="1947" xr:uid="{00000000-0005-0000-0000-00009B070000}"/>
    <cellStyle name="Obično 13 2" xfId="1948" xr:uid="{00000000-0005-0000-0000-00009C070000}"/>
    <cellStyle name="Obično 14" xfId="1949" xr:uid="{00000000-0005-0000-0000-00009D070000}"/>
    <cellStyle name="Obično 14 2" xfId="1950" xr:uid="{00000000-0005-0000-0000-00009E070000}"/>
    <cellStyle name="Obično 15" xfId="1951" xr:uid="{00000000-0005-0000-0000-00009F070000}"/>
    <cellStyle name="Obično 15 2" xfId="1952" xr:uid="{00000000-0005-0000-0000-0000A0070000}"/>
    <cellStyle name="Obično 16" xfId="1953" xr:uid="{00000000-0005-0000-0000-0000A1070000}"/>
    <cellStyle name="Obično 16 2" xfId="1954" xr:uid="{00000000-0005-0000-0000-0000A2070000}"/>
    <cellStyle name="Obično 17" xfId="1955" xr:uid="{00000000-0005-0000-0000-0000A3070000}"/>
    <cellStyle name="Obično 17 2" xfId="1956" xr:uid="{00000000-0005-0000-0000-0000A4070000}"/>
    <cellStyle name="Obično 2" xfId="1957" xr:uid="{00000000-0005-0000-0000-0000A5070000}"/>
    <cellStyle name="Obično 2 2" xfId="1958" xr:uid="{00000000-0005-0000-0000-0000A6070000}"/>
    <cellStyle name="Obično 2 2 2" xfId="1959" xr:uid="{00000000-0005-0000-0000-0000A7070000}"/>
    <cellStyle name="Obično 2 2 3" xfId="1960" xr:uid="{00000000-0005-0000-0000-0000A8070000}"/>
    <cellStyle name="Obično 2 3" xfId="1961" xr:uid="{00000000-0005-0000-0000-0000A9070000}"/>
    <cellStyle name="Obično 2 3 2" xfId="1962" xr:uid="{00000000-0005-0000-0000-0000AA070000}"/>
    <cellStyle name="Obično 2 4" xfId="1963" xr:uid="{00000000-0005-0000-0000-0000AB070000}"/>
    <cellStyle name="Obično 2_GO radovi" xfId="1964" xr:uid="{00000000-0005-0000-0000-0000AC070000}"/>
    <cellStyle name="Obično 3" xfId="1965" xr:uid="{00000000-0005-0000-0000-0000AD070000}"/>
    <cellStyle name="Obično 3 8" xfId="1966" xr:uid="{00000000-0005-0000-0000-0000AE070000}"/>
    <cellStyle name="Obično 3 8 2" xfId="1967" xr:uid="{00000000-0005-0000-0000-0000AF070000}"/>
    <cellStyle name="Obično 6" xfId="1968" xr:uid="{00000000-0005-0000-0000-0000B0070000}"/>
    <cellStyle name="Obično 9" xfId="1969" xr:uid="{00000000-0005-0000-0000-0000B1070000}"/>
    <cellStyle name="Obično 9 2" xfId="1970" xr:uid="{00000000-0005-0000-0000-0000B2070000}"/>
    <cellStyle name="Obično_0+443" xfId="1971" xr:uid="{00000000-0005-0000-0000-0000B3070000}"/>
    <cellStyle name="Output 2" xfId="1972" xr:uid="{00000000-0005-0000-0000-0000B4070000}"/>
    <cellStyle name="Output 2 2" xfId="1973" xr:uid="{00000000-0005-0000-0000-0000B5070000}"/>
    <cellStyle name="Output 2 2 2" xfId="1974" xr:uid="{00000000-0005-0000-0000-0000B6070000}"/>
    <cellStyle name="Output 2 3" xfId="1975" xr:uid="{00000000-0005-0000-0000-0000B7070000}"/>
    <cellStyle name="Output 2 3 2" xfId="1976" xr:uid="{00000000-0005-0000-0000-0000B8070000}"/>
    <cellStyle name="Output 2 4" xfId="1977" xr:uid="{00000000-0005-0000-0000-0000B9070000}"/>
    <cellStyle name="Output 2 4 2" xfId="1978" xr:uid="{00000000-0005-0000-0000-0000BA070000}"/>
    <cellStyle name="Output 2 5" xfId="1979" xr:uid="{00000000-0005-0000-0000-0000BB070000}"/>
    <cellStyle name="Output 2 5 2" xfId="1980" xr:uid="{00000000-0005-0000-0000-0000BC070000}"/>
    <cellStyle name="Output 2 6" xfId="1981" xr:uid="{00000000-0005-0000-0000-0000BD070000}"/>
    <cellStyle name="Output 2 6 2" xfId="1982" xr:uid="{00000000-0005-0000-0000-0000BE070000}"/>
    <cellStyle name="Output 2 7" xfId="1983" xr:uid="{00000000-0005-0000-0000-0000BF070000}"/>
    <cellStyle name="Output 3" xfId="1984" xr:uid="{00000000-0005-0000-0000-0000C0070000}"/>
    <cellStyle name="Output 3 2" xfId="1985" xr:uid="{00000000-0005-0000-0000-0000C1070000}"/>
    <cellStyle name="Output 3 2 2" xfId="1986" xr:uid="{00000000-0005-0000-0000-0000C2070000}"/>
    <cellStyle name="Output 3 3" xfId="1987" xr:uid="{00000000-0005-0000-0000-0000C3070000}"/>
    <cellStyle name="Output 3 3 2" xfId="1988" xr:uid="{00000000-0005-0000-0000-0000C4070000}"/>
    <cellStyle name="Output 3 4" xfId="1989" xr:uid="{00000000-0005-0000-0000-0000C5070000}"/>
    <cellStyle name="Output 3 4 2" xfId="1990" xr:uid="{00000000-0005-0000-0000-0000C6070000}"/>
    <cellStyle name="Output 3 5" xfId="1991" xr:uid="{00000000-0005-0000-0000-0000C7070000}"/>
    <cellStyle name="Output 3 5 2" xfId="1992" xr:uid="{00000000-0005-0000-0000-0000C8070000}"/>
    <cellStyle name="Output 3 6" xfId="1993" xr:uid="{00000000-0005-0000-0000-0000C9070000}"/>
    <cellStyle name="Output 3 6 2" xfId="1994" xr:uid="{00000000-0005-0000-0000-0000CA070000}"/>
    <cellStyle name="Output 3 7" xfId="1995" xr:uid="{00000000-0005-0000-0000-0000CB070000}"/>
    <cellStyle name="Output 4" xfId="1996" xr:uid="{00000000-0005-0000-0000-0000CC070000}"/>
    <cellStyle name="Output 4 2" xfId="1997" xr:uid="{00000000-0005-0000-0000-0000CD070000}"/>
    <cellStyle name="Output 4 2 2" xfId="1998" xr:uid="{00000000-0005-0000-0000-0000CE070000}"/>
    <cellStyle name="Output 4 3" xfId="1999" xr:uid="{00000000-0005-0000-0000-0000CF070000}"/>
    <cellStyle name="Output 4 3 2" xfId="2000" xr:uid="{00000000-0005-0000-0000-0000D0070000}"/>
    <cellStyle name="Output 4 4" xfId="2001" xr:uid="{00000000-0005-0000-0000-0000D1070000}"/>
    <cellStyle name="Output 4 4 2" xfId="2002" xr:uid="{00000000-0005-0000-0000-0000D2070000}"/>
    <cellStyle name="Output 4 5" xfId="2003" xr:uid="{00000000-0005-0000-0000-0000D3070000}"/>
    <cellStyle name="Output 4 5 2" xfId="2004" xr:uid="{00000000-0005-0000-0000-0000D4070000}"/>
    <cellStyle name="Output 4 6" xfId="2005" xr:uid="{00000000-0005-0000-0000-0000D5070000}"/>
    <cellStyle name="Output 4 6 2" xfId="2006" xr:uid="{00000000-0005-0000-0000-0000D6070000}"/>
    <cellStyle name="Output 4 7" xfId="2007" xr:uid="{00000000-0005-0000-0000-0000D7070000}"/>
    <cellStyle name="Output 5" xfId="2008" xr:uid="{00000000-0005-0000-0000-0000D8070000}"/>
    <cellStyle name="Output 5 2" xfId="2009" xr:uid="{00000000-0005-0000-0000-0000D9070000}"/>
    <cellStyle name="Output 5 2 2" xfId="2010" xr:uid="{00000000-0005-0000-0000-0000DA070000}"/>
    <cellStyle name="Output 5 3" xfId="2011" xr:uid="{00000000-0005-0000-0000-0000DB070000}"/>
    <cellStyle name="Output 5 3 2" xfId="2012" xr:uid="{00000000-0005-0000-0000-0000DC070000}"/>
    <cellStyle name="Output 5 4" xfId="2013" xr:uid="{00000000-0005-0000-0000-0000DD070000}"/>
    <cellStyle name="Output 5 4 2" xfId="2014" xr:uid="{00000000-0005-0000-0000-0000DE070000}"/>
    <cellStyle name="Output 5 5" xfId="2015" xr:uid="{00000000-0005-0000-0000-0000DF070000}"/>
    <cellStyle name="Output 5 5 2" xfId="2016" xr:uid="{00000000-0005-0000-0000-0000E0070000}"/>
    <cellStyle name="Output 5 6" xfId="2017" xr:uid="{00000000-0005-0000-0000-0000E1070000}"/>
    <cellStyle name="Output 5 6 2" xfId="2018" xr:uid="{00000000-0005-0000-0000-0000E2070000}"/>
    <cellStyle name="Output 5 7" xfId="2019" xr:uid="{00000000-0005-0000-0000-0000E3070000}"/>
    <cellStyle name="Output 6" xfId="2020" xr:uid="{00000000-0005-0000-0000-0000E4070000}"/>
    <cellStyle name="Output 6 2" xfId="2021" xr:uid="{00000000-0005-0000-0000-0000E5070000}"/>
    <cellStyle name="Output 6 2 2" xfId="2022" xr:uid="{00000000-0005-0000-0000-0000E6070000}"/>
    <cellStyle name="Output 6 3" xfId="2023" xr:uid="{00000000-0005-0000-0000-0000E7070000}"/>
    <cellStyle name="Output 6 3 2" xfId="2024" xr:uid="{00000000-0005-0000-0000-0000E8070000}"/>
    <cellStyle name="Output 6 4" xfId="2025" xr:uid="{00000000-0005-0000-0000-0000E9070000}"/>
    <cellStyle name="Output 6 4 2" xfId="2026" xr:uid="{00000000-0005-0000-0000-0000EA070000}"/>
    <cellStyle name="Output 6 5" xfId="2027" xr:uid="{00000000-0005-0000-0000-0000EB070000}"/>
    <cellStyle name="Output 6 5 2" xfId="2028" xr:uid="{00000000-0005-0000-0000-0000EC070000}"/>
    <cellStyle name="Output 6 6" xfId="2029" xr:uid="{00000000-0005-0000-0000-0000ED070000}"/>
    <cellStyle name="Output 6 6 2" xfId="2030" xr:uid="{00000000-0005-0000-0000-0000EE070000}"/>
    <cellStyle name="Output 6 7" xfId="2031" xr:uid="{00000000-0005-0000-0000-0000EF070000}"/>
    <cellStyle name="Percent [2]" xfId="2032" xr:uid="{00000000-0005-0000-0000-0000F0070000}"/>
    <cellStyle name="Percent 10" xfId="2033" xr:uid="{00000000-0005-0000-0000-0000F1070000}"/>
    <cellStyle name="Percent 10 2" xfId="2034" xr:uid="{00000000-0005-0000-0000-0000F2070000}"/>
    <cellStyle name="Percent 10 2 2" xfId="2035" xr:uid="{00000000-0005-0000-0000-0000F3070000}"/>
    <cellStyle name="Percent 10 2 3" xfId="2036" xr:uid="{00000000-0005-0000-0000-0000F4070000}"/>
    <cellStyle name="Percent 10 3" xfId="2037" xr:uid="{00000000-0005-0000-0000-0000F5070000}"/>
    <cellStyle name="Percent 10 3 2" xfId="2038" xr:uid="{00000000-0005-0000-0000-0000F6070000}"/>
    <cellStyle name="Percent 10 3 3" xfId="2039" xr:uid="{00000000-0005-0000-0000-0000F7070000}"/>
    <cellStyle name="Percent 10 4" xfId="2040" xr:uid="{00000000-0005-0000-0000-0000F8070000}"/>
    <cellStyle name="Percent 10_GO radovi" xfId="2041" xr:uid="{00000000-0005-0000-0000-0000F9070000}"/>
    <cellStyle name="Percent 11" xfId="2042" xr:uid="{00000000-0005-0000-0000-0000FA070000}"/>
    <cellStyle name="Percent 11 2" xfId="2043" xr:uid="{00000000-0005-0000-0000-0000FB070000}"/>
    <cellStyle name="Percent 11 2 2" xfId="2044" xr:uid="{00000000-0005-0000-0000-0000FC070000}"/>
    <cellStyle name="Percent 11 2 3" xfId="2045" xr:uid="{00000000-0005-0000-0000-0000FD070000}"/>
    <cellStyle name="Percent 11 3" xfId="2046" xr:uid="{00000000-0005-0000-0000-0000FE070000}"/>
    <cellStyle name="Percent 11 4" xfId="2047" xr:uid="{00000000-0005-0000-0000-0000FF070000}"/>
    <cellStyle name="Percent 12" xfId="2048" xr:uid="{00000000-0005-0000-0000-000000080000}"/>
    <cellStyle name="Percent 12 2" xfId="2049" xr:uid="{00000000-0005-0000-0000-000001080000}"/>
    <cellStyle name="Percent 12 2 2" xfId="2050" xr:uid="{00000000-0005-0000-0000-000002080000}"/>
    <cellStyle name="Percent 12 2 3" xfId="2051" xr:uid="{00000000-0005-0000-0000-000003080000}"/>
    <cellStyle name="Percent 12 3" xfId="2052" xr:uid="{00000000-0005-0000-0000-000004080000}"/>
    <cellStyle name="Percent 12 4" xfId="2053" xr:uid="{00000000-0005-0000-0000-000005080000}"/>
    <cellStyle name="Percent 13" xfId="2054" xr:uid="{00000000-0005-0000-0000-000006080000}"/>
    <cellStyle name="Percent 13 2" xfId="2055" xr:uid="{00000000-0005-0000-0000-000007080000}"/>
    <cellStyle name="Percent 13 2 2" xfId="2056" xr:uid="{00000000-0005-0000-0000-000008080000}"/>
    <cellStyle name="Percent 13 2 3" xfId="2057" xr:uid="{00000000-0005-0000-0000-000009080000}"/>
    <cellStyle name="Percent 13 3" xfId="2058" xr:uid="{00000000-0005-0000-0000-00000A080000}"/>
    <cellStyle name="Percent 13 4" xfId="2059" xr:uid="{00000000-0005-0000-0000-00000B080000}"/>
    <cellStyle name="Percent 14" xfId="2060" xr:uid="{00000000-0005-0000-0000-00000C080000}"/>
    <cellStyle name="Percent 14 2" xfId="2061" xr:uid="{00000000-0005-0000-0000-00000D080000}"/>
    <cellStyle name="Percent 14 2 2" xfId="2062" xr:uid="{00000000-0005-0000-0000-00000E080000}"/>
    <cellStyle name="Percent 14 2 3" xfId="2063" xr:uid="{00000000-0005-0000-0000-00000F080000}"/>
    <cellStyle name="Percent 14 3" xfId="2064" xr:uid="{00000000-0005-0000-0000-000010080000}"/>
    <cellStyle name="Percent 14 4" xfId="2065" xr:uid="{00000000-0005-0000-0000-000011080000}"/>
    <cellStyle name="Percent 15" xfId="2066" xr:uid="{00000000-0005-0000-0000-000012080000}"/>
    <cellStyle name="Percent 15 2" xfId="2067" xr:uid="{00000000-0005-0000-0000-000013080000}"/>
    <cellStyle name="Percent 15 2 2" xfId="2068" xr:uid="{00000000-0005-0000-0000-000014080000}"/>
    <cellStyle name="Percent 15 2 3" xfId="2069" xr:uid="{00000000-0005-0000-0000-000015080000}"/>
    <cellStyle name="Percent 15 3" xfId="2070" xr:uid="{00000000-0005-0000-0000-000016080000}"/>
    <cellStyle name="Percent 15 4" xfId="2071" xr:uid="{00000000-0005-0000-0000-000017080000}"/>
    <cellStyle name="Percent 16" xfId="2072" xr:uid="{00000000-0005-0000-0000-000018080000}"/>
    <cellStyle name="Percent 16 2" xfId="2073" xr:uid="{00000000-0005-0000-0000-000019080000}"/>
    <cellStyle name="Percent 16 2 2" xfId="2074" xr:uid="{00000000-0005-0000-0000-00001A080000}"/>
    <cellStyle name="Percent 16 2 3" xfId="2075" xr:uid="{00000000-0005-0000-0000-00001B080000}"/>
    <cellStyle name="Percent 16 3" xfId="2076" xr:uid="{00000000-0005-0000-0000-00001C080000}"/>
    <cellStyle name="Percent 16 4" xfId="2077" xr:uid="{00000000-0005-0000-0000-00001D080000}"/>
    <cellStyle name="Percent 17" xfId="2078" xr:uid="{00000000-0005-0000-0000-00001E080000}"/>
    <cellStyle name="Percent 17 2" xfId="2079" xr:uid="{00000000-0005-0000-0000-00001F080000}"/>
    <cellStyle name="Percent 17 2 2" xfId="2080" xr:uid="{00000000-0005-0000-0000-000020080000}"/>
    <cellStyle name="Percent 17 2 3" xfId="2081" xr:uid="{00000000-0005-0000-0000-000021080000}"/>
    <cellStyle name="Percent 17 3" xfId="2082" xr:uid="{00000000-0005-0000-0000-000022080000}"/>
    <cellStyle name="Percent 17 4" xfId="2083" xr:uid="{00000000-0005-0000-0000-000023080000}"/>
    <cellStyle name="Percent 18" xfId="2084" xr:uid="{00000000-0005-0000-0000-000024080000}"/>
    <cellStyle name="Percent 18 2" xfId="2085" xr:uid="{00000000-0005-0000-0000-000025080000}"/>
    <cellStyle name="Percent 18 2 2" xfId="2086" xr:uid="{00000000-0005-0000-0000-000026080000}"/>
    <cellStyle name="Percent 18 2 3" xfId="2087" xr:uid="{00000000-0005-0000-0000-000027080000}"/>
    <cellStyle name="Percent 18 3" xfId="2088" xr:uid="{00000000-0005-0000-0000-000028080000}"/>
    <cellStyle name="Percent 18 4" xfId="2089" xr:uid="{00000000-0005-0000-0000-000029080000}"/>
    <cellStyle name="Percent 19" xfId="2090" xr:uid="{00000000-0005-0000-0000-00002A080000}"/>
    <cellStyle name="Percent 19 2" xfId="2091" xr:uid="{00000000-0005-0000-0000-00002B080000}"/>
    <cellStyle name="Percent 19 2 2" xfId="2092" xr:uid="{00000000-0005-0000-0000-00002C080000}"/>
    <cellStyle name="Percent 19 2 3" xfId="2093" xr:uid="{00000000-0005-0000-0000-00002D080000}"/>
    <cellStyle name="Percent 19 3" xfId="2094" xr:uid="{00000000-0005-0000-0000-00002E080000}"/>
    <cellStyle name="Percent 19 4" xfId="2095" xr:uid="{00000000-0005-0000-0000-00002F080000}"/>
    <cellStyle name="Percent 2" xfId="2096" xr:uid="{00000000-0005-0000-0000-000030080000}"/>
    <cellStyle name="Percent 2 2" xfId="2097" xr:uid="{00000000-0005-0000-0000-000031080000}"/>
    <cellStyle name="Percent 2 2 2" xfId="2098" xr:uid="{00000000-0005-0000-0000-000032080000}"/>
    <cellStyle name="Percent 2 2 3" xfId="2099" xr:uid="{00000000-0005-0000-0000-000033080000}"/>
    <cellStyle name="Percent 2 3" xfId="2100" xr:uid="{00000000-0005-0000-0000-000034080000}"/>
    <cellStyle name="Percent 2 4" xfId="2101" xr:uid="{00000000-0005-0000-0000-000035080000}"/>
    <cellStyle name="Percent 20" xfId="2102" xr:uid="{00000000-0005-0000-0000-000036080000}"/>
    <cellStyle name="Percent 20 2" xfId="2103" xr:uid="{00000000-0005-0000-0000-000037080000}"/>
    <cellStyle name="Percent 20 2 2" xfId="2104" xr:uid="{00000000-0005-0000-0000-000038080000}"/>
    <cellStyle name="Percent 20 2 3" xfId="2105" xr:uid="{00000000-0005-0000-0000-000039080000}"/>
    <cellStyle name="Percent 20 3" xfId="2106" xr:uid="{00000000-0005-0000-0000-00003A080000}"/>
    <cellStyle name="Percent 20 4" xfId="2107" xr:uid="{00000000-0005-0000-0000-00003B080000}"/>
    <cellStyle name="Percent 21" xfId="2108" xr:uid="{00000000-0005-0000-0000-00003C080000}"/>
    <cellStyle name="Percent 21 2" xfId="2109" xr:uid="{00000000-0005-0000-0000-00003D080000}"/>
    <cellStyle name="Percent 21 2 2" xfId="2110" xr:uid="{00000000-0005-0000-0000-00003E080000}"/>
    <cellStyle name="Percent 21 2 3" xfId="2111" xr:uid="{00000000-0005-0000-0000-00003F080000}"/>
    <cellStyle name="Percent 21 3" xfId="2112" xr:uid="{00000000-0005-0000-0000-000040080000}"/>
    <cellStyle name="Percent 21 4" xfId="2113" xr:uid="{00000000-0005-0000-0000-000041080000}"/>
    <cellStyle name="Percent 22" xfId="2114" xr:uid="{00000000-0005-0000-0000-000042080000}"/>
    <cellStyle name="Percent 22 2" xfId="2115" xr:uid="{00000000-0005-0000-0000-000043080000}"/>
    <cellStyle name="Percent 22 2 2" xfId="2116" xr:uid="{00000000-0005-0000-0000-000044080000}"/>
    <cellStyle name="Percent 22 2 3" xfId="2117" xr:uid="{00000000-0005-0000-0000-000045080000}"/>
    <cellStyle name="Percent 22 3" xfId="2118" xr:uid="{00000000-0005-0000-0000-000046080000}"/>
    <cellStyle name="Percent 22 4" xfId="2119" xr:uid="{00000000-0005-0000-0000-000047080000}"/>
    <cellStyle name="Percent 23" xfId="2120" xr:uid="{00000000-0005-0000-0000-000048080000}"/>
    <cellStyle name="Percent 23 2" xfId="2121" xr:uid="{00000000-0005-0000-0000-000049080000}"/>
    <cellStyle name="Percent 23 2 2" xfId="2122" xr:uid="{00000000-0005-0000-0000-00004A080000}"/>
    <cellStyle name="Percent 23 2 3" xfId="2123" xr:uid="{00000000-0005-0000-0000-00004B080000}"/>
    <cellStyle name="Percent 23 3" xfId="2124" xr:uid="{00000000-0005-0000-0000-00004C080000}"/>
    <cellStyle name="Percent 23 4" xfId="2125" xr:uid="{00000000-0005-0000-0000-00004D080000}"/>
    <cellStyle name="Percent 24" xfId="2126" xr:uid="{00000000-0005-0000-0000-00004E080000}"/>
    <cellStyle name="Percent 24 2" xfId="2127" xr:uid="{00000000-0005-0000-0000-00004F080000}"/>
    <cellStyle name="Percent 24 2 2" xfId="2128" xr:uid="{00000000-0005-0000-0000-000050080000}"/>
    <cellStyle name="Percent 24 2 3" xfId="2129" xr:uid="{00000000-0005-0000-0000-000051080000}"/>
    <cellStyle name="Percent 24 3" xfId="2130" xr:uid="{00000000-0005-0000-0000-000052080000}"/>
    <cellStyle name="Percent 24 4" xfId="2131" xr:uid="{00000000-0005-0000-0000-000053080000}"/>
    <cellStyle name="Percent 25" xfId="2132" xr:uid="{00000000-0005-0000-0000-000054080000}"/>
    <cellStyle name="Percent 25 2" xfId="2133" xr:uid="{00000000-0005-0000-0000-000055080000}"/>
    <cellStyle name="Percent 25 2 2" xfId="2134" xr:uid="{00000000-0005-0000-0000-000056080000}"/>
    <cellStyle name="Percent 25 2 3" xfId="2135" xr:uid="{00000000-0005-0000-0000-000057080000}"/>
    <cellStyle name="Percent 25 3" xfId="2136" xr:uid="{00000000-0005-0000-0000-000058080000}"/>
    <cellStyle name="Percent 25 4" xfId="2137" xr:uid="{00000000-0005-0000-0000-000059080000}"/>
    <cellStyle name="Percent 26" xfId="2138" xr:uid="{00000000-0005-0000-0000-00005A080000}"/>
    <cellStyle name="Percent 26 2" xfId="2139" xr:uid="{00000000-0005-0000-0000-00005B080000}"/>
    <cellStyle name="Percent 26 2 2" xfId="2140" xr:uid="{00000000-0005-0000-0000-00005C080000}"/>
    <cellStyle name="Percent 26 2 3" xfId="2141" xr:uid="{00000000-0005-0000-0000-00005D080000}"/>
    <cellStyle name="Percent 26 3" xfId="2142" xr:uid="{00000000-0005-0000-0000-00005E080000}"/>
    <cellStyle name="Percent 26 4" xfId="2143" xr:uid="{00000000-0005-0000-0000-00005F080000}"/>
    <cellStyle name="Percent 27" xfId="2144" xr:uid="{00000000-0005-0000-0000-000060080000}"/>
    <cellStyle name="Percent 27 2" xfId="2145" xr:uid="{00000000-0005-0000-0000-000061080000}"/>
    <cellStyle name="Percent 27 2 2" xfId="2146" xr:uid="{00000000-0005-0000-0000-000062080000}"/>
    <cellStyle name="Percent 27 2 3" xfId="2147" xr:uid="{00000000-0005-0000-0000-000063080000}"/>
    <cellStyle name="Percent 27 3" xfId="2148" xr:uid="{00000000-0005-0000-0000-000064080000}"/>
    <cellStyle name="Percent 27 4" xfId="2149" xr:uid="{00000000-0005-0000-0000-000065080000}"/>
    <cellStyle name="Percent 28" xfId="2150" xr:uid="{00000000-0005-0000-0000-000066080000}"/>
    <cellStyle name="Percent 28 2" xfId="2151" xr:uid="{00000000-0005-0000-0000-000067080000}"/>
    <cellStyle name="Percent 28 2 2" xfId="2152" xr:uid="{00000000-0005-0000-0000-000068080000}"/>
    <cellStyle name="Percent 28 2 3" xfId="2153" xr:uid="{00000000-0005-0000-0000-000069080000}"/>
    <cellStyle name="Percent 28 3" xfId="2154" xr:uid="{00000000-0005-0000-0000-00006A080000}"/>
    <cellStyle name="Percent 28 4" xfId="2155" xr:uid="{00000000-0005-0000-0000-00006B080000}"/>
    <cellStyle name="Percent 29" xfId="2156" xr:uid="{00000000-0005-0000-0000-00006C080000}"/>
    <cellStyle name="Percent 29 2" xfId="2157" xr:uid="{00000000-0005-0000-0000-00006D080000}"/>
    <cellStyle name="Percent 29 2 2" xfId="2158" xr:uid="{00000000-0005-0000-0000-00006E080000}"/>
    <cellStyle name="Percent 29 2 3" xfId="2159" xr:uid="{00000000-0005-0000-0000-00006F080000}"/>
    <cellStyle name="Percent 29 3" xfId="2160" xr:uid="{00000000-0005-0000-0000-000070080000}"/>
    <cellStyle name="Percent 29 4" xfId="2161" xr:uid="{00000000-0005-0000-0000-000071080000}"/>
    <cellStyle name="Percent 3" xfId="2162" xr:uid="{00000000-0005-0000-0000-000072080000}"/>
    <cellStyle name="Percent 3 2" xfId="2163" xr:uid="{00000000-0005-0000-0000-000073080000}"/>
    <cellStyle name="Percent 3 2 2" xfId="2164" xr:uid="{00000000-0005-0000-0000-000074080000}"/>
    <cellStyle name="Percent 3 2 3" xfId="2165" xr:uid="{00000000-0005-0000-0000-000075080000}"/>
    <cellStyle name="Percent 3 3" xfId="2166" xr:uid="{00000000-0005-0000-0000-000076080000}"/>
    <cellStyle name="Percent 3 3 2" xfId="2167" xr:uid="{00000000-0005-0000-0000-000077080000}"/>
    <cellStyle name="Percent 3 4" xfId="2168" xr:uid="{00000000-0005-0000-0000-000078080000}"/>
    <cellStyle name="Percent 3 5" xfId="2169" xr:uid="{00000000-0005-0000-0000-000079080000}"/>
    <cellStyle name="Percent 30" xfId="2170" xr:uid="{00000000-0005-0000-0000-00007A080000}"/>
    <cellStyle name="Percent 30 2" xfId="2171" xr:uid="{00000000-0005-0000-0000-00007B080000}"/>
    <cellStyle name="Percent 30 2 2" xfId="2172" xr:uid="{00000000-0005-0000-0000-00007C080000}"/>
    <cellStyle name="Percent 30 2 3" xfId="2173" xr:uid="{00000000-0005-0000-0000-00007D080000}"/>
    <cellStyle name="Percent 30 3" xfId="2174" xr:uid="{00000000-0005-0000-0000-00007E080000}"/>
    <cellStyle name="Percent 30 4" xfId="2175" xr:uid="{00000000-0005-0000-0000-00007F080000}"/>
    <cellStyle name="Percent 31" xfId="2176" xr:uid="{00000000-0005-0000-0000-000080080000}"/>
    <cellStyle name="Percent 31 2" xfId="2177" xr:uid="{00000000-0005-0000-0000-000081080000}"/>
    <cellStyle name="Percent 31 2 2" xfId="2178" xr:uid="{00000000-0005-0000-0000-000082080000}"/>
    <cellStyle name="Percent 31 2 3" xfId="2179" xr:uid="{00000000-0005-0000-0000-000083080000}"/>
    <cellStyle name="Percent 31 3" xfId="2180" xr:uid="{00000000-0005-0000-0000-000084080000}"/>
    <cellStyle name="Percent 31 4" xfId="2181" xr:uid="{00000000-0005-0000-0000-000085080000}"/>
    <cellStyle name="Percent 32" xfId="2182" xr:uid="{00000000-0005-0000-0000-000086080000}"/>
    <cellStyle name="Percent 32 2" xfId="2183" xr:uid="{00000000-0005-0000-0000-000087080000}"/>
    <cellStyle name="Percent 32 2 2" xfId="2184" xr:uid="{00000000-0005-0000-0000-000088080000}"/>
    <cellStyle name="Percent 32 2 3" xfId="2185" xr:uid="{00000000-0005-0000-0000-000089080000}"/>
    <cellStyle name="Percent 32 3" xfId="2186" xr:uid="{00000000-0005-0000-0000-00008A080000}"/>
    <cellStyle name="Percent 32 4" xfId="2187" xr:uid="{00000000-0005-0000-0000-00008B080000}"/>
    <cellStyle name="Percent 33" xfId="2188" xr:uid="{00000000-0005-0000-0000-00008C080000}"/>
    <cellStyle name="Percent 33 2" xfId="2189" xr:uid="{00000000-0005-0000-0000-00008D080000}"/>
    <cellStyle name="Percent 33 3" xfId="2190" xr:uid="{00000000-0005-0000-0000-00008E080000}"/>
    <cellStyle name="Percent 34" xfId="2191" xr:uid="{00000000-0005-0000-0000-00008F080000}"/>
    <cellStyle name="Percent 34 2" xfId="2192" xr:uid="{00000000-0005-0000-0000-000090080000}"/>
    <cellStyle name="Percent 34 3" xfId="2193" xr:uid="{00000000-0005-0000-0000-000091080000}"/>
    <cellStyle name="Percent 34 4" xfId="2194" xr:uid="{00000000-0005-0000-0000-000092080000}"/>
    <cellStyle name="Percent 35" xfId="2195" xr:uid="{00000000-0005-0000-0000-000093080000}"/>
    <cellStyle name="Percent 36" xfId="2196" xr:uid="{00000000-0005-0000-0000-000094080000}"/>
    <cellStyle name="Percent 37" xfId="2197" xr:uid="{00000000-0005-0000-0000-000095080000}"/>
    <cellStyle name="Percent 38" xfId="2198" xr:uid="{00000000-0005-0000-0000-000096080000}"/>
    <cellStyle name="Percent 39" xfId="2199" xr:uid="{00000000-0005-0000-0000-000097080000}"/>
    <cellStyle name="Percent 4" xfId="2200" xr:uid="{00000000-0005-0000-0000-000098080000}"/>
    <cellStyle name="Percent 4 2" xfId="2201" xr:uid="{00000000-0005-0000-0000-000099080000}"/>
    <cellStyle name="Percent 4 2 2" xfId="2202" xr:uid="{00000000-0005-0000-0000-00009A080000}"/>
    <cellStyle name="Percent 4 2 3" xfId="2203" xr:uid="{00000000-0005-0000-0000-00009B080000}"/>
    <cellStyle name="Percent 4 3" xfId="2204" xr:uid="{00000000-0005-0000-0000-00009C080000}"/>
    <cellStyle name="Percent 4 4" xfId="2205" xr:uid="{00000000-0005-0000-0000-00009D080000}"/>
    <cellStyle name="Percent 40" xfId="2206" xr:uid="{00000000-0005-0000-0000-00009E080000}"/>
    <cellStyle name="Percent 41" xfId="2207" xr:uid="{00000000-0005-0000-0000-00009F080000}"/>
    <cellStyle name="Percent 42" xfId="2208" xr:uid="{00000000-0005-0000-0000-0000A0080000}"/>
    <cellStyle name="Percent 43" xfId="2209" xr:uid="{00000000-0005-0000-0000-0000A1080000}"/>
    <cellStyle name="Percent 44" xfId="2210" xr:uid="{00000000-0005-0000-0000-0000A2080000}"/>
    <cellStyle name="Percent 45" xfId="2211" xr:uid="{00000000-0005-0000-0000-0000A3080000}"/>
    <cellStyle name="Percent 46" xfId="2212" xr:uid="{00000000-0005-0000-0000-0000A4080000}"/>
    <cellStyle name="Percent 47" xfId="2213" xr:uid="{00000000-0005-0000-0000-0000A5080000}"/>
    <cellStyle name="Percent 48" xfId="2214" xr:uid="{00000000-0005-0000-0000-0000A6080000}"/>
    <cellStyle name="Percent 49" xfId="2215" xr:uid="{00000000-0005-0000-0000-0000A7080000}"/>
    <cellStyle name="Percent 5" xfId="2216" xr:uid="{00000000-0005-0000-0000-0000A8080000}"/>
    <cellStyle name="Percent 5 2" xfId="2217" xr:uid="{00000000-0005-0000-0000-0000A9080000}"/>
    <cellStyle name="Percent 5 2 2" xfId="2218" xr:uid="{00000000-0005-0000-0000-0000AA080000}"/>
    <cellStyle name="Percent 5 2 3" xfId="2219" xr:uid="{00000000-0005-0000-0000-0000AB080000}"/>
    <cellStyle name="Percent 5 3" xfId="2220" xr:uid="{00000000-0005-0000-0000-0000AC080000}"/>
    <cellStyle name="Percent 5 4" xfId="2221" xr:uid="{00000000-0005-0000-0000-0000AD080000}"/>
    <cellStyle name="Percent 50" xfId="2222" xr:uid="{00000000-0005-0000-0000-0000AE080000}"/>
    <cellStyle name="Percent 6" xfId="2223" xr:uid="{00000000-0005-0000-0000-0000AF080000}"/>
    <cellStyle name="Percent 6 2" xfId="2224" xr:uid="{00000000-0005-0000-0000-0000B0080000}"/>
    <cellStyle name="Percent 6 2 2" xfId="2225" xr:uid="{00000000-0005-0000-0000-0000B1080000}"/>
    <cellStyle name="Percent 6 2 3" xfId="2226" xr:uid="{00000000-0005-0000-0000-0000B2080000}"/>
    <cellStyle name="Percent 6 3" xfId="2227" xr:uid="{00000000-0005-0000-0000-0000B3080000}"/>
    <cellStyle name="Percent 6 4" xfId="2228" xr:uid="{00000000-0005-0000-0000-0000B4080000}"/>
    <cellStyle name="Percent 7" xfId="2229" xr:uid="{00000000-0005-0000-0000-0000B5080000}"/>
    <cellStyle name="Percent 7 2" xfId="2230" xr:uid="{00000000-0005-0000-0000-0000B6080000}"/>
    <cellStyle name="Percent 7 2 2" xfId="2231" xr:uid="{00000000-0005-0000-0000-0000B7080000}"/>
    <cellStyle name="Percent 7 2 3" xfId="2232" xr:uid="{00000000-0005-0000-0000-0000B8080000}"/>
    <cellStyle name="Percent 7 3" xfId="2233" xr:uid="{00000000-0005-0000-0000-0000B9080000}"/>
    <cellStyle name="Percent 7 4" xfId="2234" xr:uid="{00000000-0005-0000-0000-0000BA080000}"/>
    <cellStyle name="Percent 8" xfId="2235" xr:uid="{00000000-0005-0000-0000-0000BB080000}"/>
    <cellStyle name="Percent 8 2" xfId="2236" xr:uid="{00000000-0005-0000-0000-0000BC080000}"/>
    <cellStyle name="Percent 8 2 2" xfId="2237" xr:uid="{00000000-0005-0000-0000-0000BD080000}"/>
    <cellStyle name="Percent 8 2 3" xfId="2238" xr:uid="{00000000-0005-0000-0000-0000BE080000}"/>
    <cellStyle name="Percent 8 3" xfId="2239" xr:uid="{00000000-0005-0000-0000-0000BF080000}"/>
    <cellStyle name="Percent 8 4" xfId="2240" xr:uid="{00000000-0005-0000-0000-0000C0080000}"/>
    <cellStyle name="Percent 9" xfId="2241" xr:uid="{00000000-0005-0000-0000-0000C1080000}"/>
    <cellStyle name="Percent 9 2" xfId="2242" xr:uid="{00000000-0005-0000-0000-0000C2080000}"/>
    <cellStyle name="Percent 9 2 2" xfId="2243" xr:uid="{00000000-0005-0000-0000-0000C3080000}"/>
    <cellStyle name="Percent 9 2 3" xfId="2244" xr:uid="{00000000-0005-0000-0000-0000C4080000}"/>
    <cellStyle name="Percent 9 3" xfId="2245" xr:uid="{00000000-0005-0000-0000-0000C5080000}"/>
    <cellStyle name="Percent 9 4" xfId="2246" xr:uid="{00000000-0005-0000-0000-0000C6080000}"/>
    <cellStyle name="Postotak 2" xfId="2247" xr:uid="{00000000-0005-0000-0000-0000C7080000}"/>
    <cellStyle name="Postotak 2 2" xfId="2248" xr:uid="{00000000-0005-0000-0000-0000C8080000}"/>
    <cellStyle name="Postotak 2 2 2" xfId="2249" xr:uid="{00000000-0005-0000-0000-0000C9080000}"/>
    <cellStyle name="Postotak 2 2 3" xfId="2250" xr:uid="{00000000-0005-0000-0000-0000CA080000}"/>
    <cellStyle name="Postotak 2 2 3 2" xfId="2251" xr:uid="{00000000-0005-0000-0000-0000CB080000}"/>
    <cellStyle name="Postotak 2 2 3 3" xfId="2252" xr:uid="{00000000-0005-0000-0000-0000CC080000}"/>
    <cellStyle name="Postotak 2 2 4" xfId="2253" xr:uid="{00000000-0005-0000-0000-0000CD080000}"/>
    <cellStyle name="Postotak 2 2 5" xfId="2254" xr:uid="{00000000-0005-0000-0000-0000CE080000}"/>
    <cellStyle name="Postotak 2 2 6" xfId="2255" xr:uid="{00000000-0005-0000-0000-0000CF080000}"/>
    <cellStyle name="Povezana ćelija" xfId="2256" xr:uid="{00000000-0005-0000-0000-0000D0080000}"/>
    <cellStyle name="Povezana ćelija 2" xfId="2257" xr:uid="{00000000-0005-0000-0000-0000D1080000}"/>
    <cellStyle name="Praćena hiperveza 2" xfId="2258" xr:uid="{00000000-0005-0000-0000-0000D2080000}"/>
    <cellStyle name="Praćena hiperveza 2 2" xfId="2259" xr:uid="{00000000-0005-0000-0000-0000D3080000}"/>
    <cellStyle name="Praćena hiperveza 3" xfId="2260" xr:uid="{00000000-0005-0000-0000-0000D4080000}"/>
    <cellStyle name="Praćena hiperveza 3 2" xfId="2261" xr:uid="{00000000-0005-0000-0000-0000D5080000}"/>
    <cellStyle name="Praćena hiperveza 4" xfId="2262" xr:uid="{00000000-0005-0000-0000-0000D6080000}"/>
    <cellStyle name="Praćena hiperveza 4 2" xfId="2263" xr:uid="{00000000-0005-0000-0000-0000D7080000}"/>
    <cellStyle name="Praćena hiperveza 5" xfId="2264" xr:uid="{00000000-0005-0000-0000-0000D8080000}"/>
    <cellStyle name="Praćena hiperveza 5 2" xfId="2265" xr:uid="{00000000-0005-0000-0000-0000D9080000}"/>
    <cellStyle name="Provjera ćelije" xfId="2266" xr:uid="{00000000-0005-0000-0000-0000DA080000}"/>
    <cellStyle name="Provjera ćelije 2" xfId="2267" xr:uid="{00000000-0005-0000-0000-0000DB080000}"/>
    <cellStyle name="RO" xfId="2268" xr:uid="{00000000-0005-0000-0000-0000DC080000}"/>
    <cellStyle name="RO 2" xfId="2269" xr:uid="{00000000-0005-0000-0000-0000DD080000}"/>
    <cellStyle name="RO 2 2" xfId="2270" xr:uid="{00000000-0005-0000-0000-0000DE080000}"/>
    <cellStyle name="RO 2 3" xfId="2271" xr:uid="{00000000-0005-0000-0000-0000DF080000}"/>
    <cellStyle name="RO 3" xfId="2272" xr:uid="{00000000-0005-0000-0000-0000E0080000}"/>
    <cellStyle name="RO 4" xfId="2273" xr:uid="{00000000-0005-0000-0000-0000E1080000}"/>
    <cellStyle name="Standard_Kastela-Trogir-III-E-Recapitulation" xfId="2274" xr:uid="{00000000-0005-0000-0000-0000E2080000}"/>
    <cellStyle name="Stil 1" xfId="2275" xr:uid="{00000000-0005-0000-0000-0000E3080000}"/>
    <cellStyle name="Stil 1 2" xfId="2276" xr:uid="{00000000-0005-0000-0000-0000E4080000}"/>
    <cellStyle name="Stil 1 3" xfId="2277" xr:uid="{00000000-0005-0000-0000-0000E5080000}"/>
    <cellStyle name="Stil 1 4" xfId="2460" xr:uid="{D93BEADF-8C8F-4467-8321-9CFF61FB70FE}"/>
    <cellStyle name="Style 1" xfId="4" xr:uid="{00000000-0005-0000-0000-0000E6080000}"/>
    <cellStyle name="Style 1 2" xfId="2278" xr:uid="{00000000-0005-0000-0000-0000E7080000}"/>
    <cellStyle name="Style 1 3" xfId="2279" xr:uid="{00000000-0005-0000-0000-0000E8080000}"/>
    <cellStyle name="Style 1 4" xfId="2280" xr:uid="{00000000-0005-0000-0000-0000E9080000}"/>
    <cellStyle name="TableStyleLight1" xfId="2281" xr:uid="{00000000-0005-0000-0000-0000EA080000}"/>
    <cellStyle name="Tekst objašnjenja" xfId="2282" xr:uid="{00000000-0005-0000-0000-0000EB080000}"/>
    <cellStyle name="Tekst objašnjenja 2" xfId="2283" xr:uid="{00000000-0005-0000-0000-0000EC080000}"/>
    <cellStyle name="Tekst upozorenja" xfId="2284" xr:uid="{00000000-0005-0000-0000-0000ED080000}"/>
    <cellStyle name="Tekst upozorenja 2" xfId="2285" xr:uid="{00000000-0005-0000-0000-0000EE080000}"/>
    <cellStyle name="Text" xfId="2286" xr:uid="{00000000-0005-0000-0000-0000EF080000}"/>
    <cellStyle name="Title 2" xfId="2287" xr:uid="{00000000-0005-0000-0000-0000F0080000}"/>
    <cellStyle name="Title 2 2" xfId="2288" xr:uid="{00000000-0005-0000-0000-0000F1080000}"/>
    <cellStyle name="Title 2 2 2" xfId="2289" xr:uid="{00000000-0005-0000-0000-0000F2080000}"/>
    <cellStyle name="Title 2 3" xfId="2290" xr:uid="{00000000-0005-0000-0000-0000F3080000}"/>
    <cellStyle name="Title 3" xfId="2291" xr:uid="{00000000-0005-0000-0000-0000F4080000}"/>
    <cellStyle name="Title 3 2" xfId="2292" xr:uid="{00000000-0005-0000-0000-0000F5080000}"/>
    <cellStyle name="Title 3 2 2" xfId="2293" xr:uid="{00000000-0005-0000-0000-0000F6080000}"/>
    <cellStyle name="Title 3 3" xfId="2294" xr:uid="{00000000-0005-0000-0000-0000F7080000}"/>
    <cellStyle name="Title 4" xfId="2295" xr:uid="{00000000-0005-0000-0000-0000F8080000}"/>
    <cellStyle name="Title 4 2" xfId="2296" xr:uid="{00000000-0005-0000-0000-0000F9080000}"/>
    <cellStyle name="Title 4 2 2" xfId="2297" xr:uid="{00000000-0005-0000-0000-0000FA080000}"/>
    <cellStyle name="Title 4 3" xfId="2298" xr:uid="{00000000-0005-0000-0000-0000FB080000}"/>
    <cellStyle name="Title 5" xfId="2299" xr:uid="{00000000-0005-0000-0000-0000FC080000}"/>
    <cellStyle name="Title 5 2" xfId="2300" xr:uid="{00000000-0005-0000-0000-0000FD080000}"/>
    <cellStyle name="Title 5 2 2" xfId="2301" xr:uid="{00000000-0005-0000-0000-0000FE080000}"/>
    <cellStyle name="Title 5 3" xfId="2302" xr:uid="{00000000-0005-0000-0000-0000FF080000}"/>
    <cellStyle name="Title 6" xfId="2303" xr:uid="{00000000-0005-0000-0000-000000090000}"/>
    <cellStyle name="Title 6 2" xfId="2304" xr:uid="{00000000-0005-0000-0000-000001090000}"/>
    <cellStyle name="Title 6 2 2" xfId="2305" xr:uid="{00000000-0005-0000-0000-000002090000}"/>
    <cellStyle name="Title 6 3" xfId="2306" xr:uid="{00000000-0005-0000-0000-000003090000}"/>
    <cellStyle name="Total 2" xfId="2307" xr:uid="{00000000-0005-0000-0000-000004090000}"/>
    <cellStyle name="Total 2 2" xfId="2308" xr:uid="{00000000-0005-0000-0000-000005090000}"/>
    <cellStyle name="Total 2 2 2" xfId="2309" xr:uid="{00000000-0005-0000-0000-000006090000}"/>
    <cellStyle name="Total 2 3" xfId="2310" xr:uid="{00000000-0005-0000-0000-000007090000}"/>
    <cellStyle name="Total 2 3 2" xfId="2311" xr:uid="{00000000-0005-0000-0000-000008090000}"/>
    <cellStyle name="Total 2 4" xfId="2312" xr:uid="{00000000-0005-0000-0000-000009090000}"/>
    <cellStyle name="Total 2 4 2" xfId="2313" xr:uid="{00000000-0005-0000-0000-00000A090000}"/>
    <cellStyle name="Total 2 5" xfId="2314" xr:uid="{00000000-0005-0000-0000-00000B090000}"/>
    <cellStyle name="Total 2 5 2" xfId="2315" xr:uid="{00000000-0005-0000-0000-00000C090000}"/>
    <cellStyle name="Total 2 6" xfId="2316" xr:uid="{00000000-0005-0000-0000-00000D090000}"/>
    <cellStyle name="Total 2 6 2" xfId="2317" xr:uid="{00000000-0005-0000-0000-00000E090000}"/>
    <cellStyle name="Total 2 7" xfId="2318" xr:uid="{00000000-0005-0000-0000-00000F090000}"/>
    <cellStyle name="Total 3" xfId="2319" xr:uid="{00000000-0005-0000-0000-000010090000}"/>
    <cellStyle name="Total 3 2" xfId="2320" xr:uid="{00000000-0005-0000-0000-000011090000}"/>
    <cellStyle name="Total 3 2 2" xfId="2321" xr:uid="{00000000-0005-0000-0000-000012090000}"/>
    <cellStyle name="Total 3 3" xfId="2322" xr:uid="{00000000-0005-0000-0000-000013090000}"/>
    <cellStyle name="Total 3 3 2" xfId="2323" xr:uid="{00000000-0005-0000-0000-000014090000}"/>
    <cellStyle name="Total 3 4" xfId="2324" xr:uid="{00000000-0005-0000-0000-000015090000}"/>
    <cellStyle name="Total 3 4 2" xfId="2325" xr:uid="{00000000-0005-0000-0000-000016090000}"/>
    <cellStyle name="Total 3 5" xfId="2326" xr:uid="{00000000-0005-0000-0000-000017090000}"/>
    <cellStyle name="Total 3 5 2" xfId="2327" xr:uid="{00000000-0005-0000-0000-000018090000}"/>
    <cellStyle name="Total 3 6" xfId="2328" xr:uid="{00000000-0005-0000-0000-000019090000}"/>
    <cellStyle name="Total 3 6 2" xfId="2329" xr:uid="{00000000-0005-0000-0000-00001A090000}"/>
    <cellStyle name="Total 3 7" xfId="2330" xr:uid="{00000000-0005-0000-0000-00001B090000}"/>
    <cellStyle name="Total 4" xfId="2331" xr:uid="{00000000-0005-0000-0000-00001C090000}"/>
    <cellStyle name="Total 4 2" xfId="2332" xr:uid="{00000000-0005-0000-0000-00001D090000}"/>
    <cellStyle name="Total 4 2 2" xfId="2333" xr:uid="{00000000-0005-0000-0000-00001E090000}"/>
    <cellStyle name="Total 4 3" xfId="2334" xr:uid="{00000000-0005-0000-0000-00001F090000}"/>
    <cellStyle name="Total 4 3 2" xfId="2335" xr:uid="{00000000-0005-0000-0000-000020090000}"/>
    <cellStyle name="Total 4 4" xfId="2336" xr:uid="{00000000-0005-0000-0000-000021090000}"/>
    <cellStyle name="Total 4 4 2" xfId="2337" xr:uid="{00000000-0005-0000-0000-000022090000}"/>
    <cellStyle name="Total 4 5" xfId="2338" xr:uid="{00000000-0005-0000-0000-000023090000}"/>
    <cellStyle name="Total 4 5 2" xfId="2339" xr:uid="{00000000-0005-0000-0000-000024090000}"/>
    <cellStyle name="Total 4 6" xfId="2340" xr:uid="{00000000-0005-0000-0000-000025090000}"/>
    <cellStyle name="Total 4 6 2" xfId="2341" xr:uid="{00000000-0005-0000-0000-000026090000}"/>
    <cellStyle name="Total 4 7" xfId="2342" xr:uid="{00000000-0005-0000-0000-000027090000}"/>
    <cellStyle name="Total 5" xfId="2343" xr:uid="{00000000-0005-0000-0000-000028090000}"/>
    <cellStyle name="Total 5 2" xfId="2344" xr:uid="{00000000-0005-0000-0000-000029090000}"/>
    <cellStyle name="Total 5 2 2" xfId="2345" xr:uid="{00000000-0005-0000-0000-00002A090000}"/>
    <cellStyle name="Total 5 3" xfId="2346" xr:uid="{00000000-0005-0000-0000-00002B090000}"/>
    <cellStyle name="Total 5 3 2" xfId="2347" xr:uid="{00000000-0005-0000-0000-00002C090000}"/>
    <cellStyle name="Total 5 4" xfId="2348" xr:uid="{00000000-0005-0000-0000-00002D090000}"/>
    <cellStyle name="Total 5 4 2" xfId="2349" xr:uid="{00000000-0005-0000-0000-00002E090000}"/>
    <cellStyle name="Total 5 5" xfId="2350" xr:uid="{00000000-0005-0000-0000-00002F090000}"/>
    <cellStyle name="Total 5 5 2" xfId="2351" xr:uid="{00000000-0005-0000-0000-000030090000}"/>
    <cellStyle name="Total 5 6" xfId="2352" xr:uid="{00000000-0005-0000-0000-000031090000}"/>
    <cellStyle name="Total 5 6 2" xfId="2353" xr:uid="{00000000-0005-0000-0000-000032090000}"/>
    <cellStyle name="Total 5 7" xfId="2354" xr:uid="{00000000-0005-0000-0000-000033090000}"/>
    <cellStyle name="Total 6" xfId="2355" xr:uid="{00000000-0005-0000-0000-000034090000}"/>
    <cellStyle name="Total 6 2" xfId="2356" xr:uid="{00000000-0005-0000-0000-000035090000}"/>
    <cellStyle name="Total 6 2 2" xfId="2357" xr:uid="{00000000-0005-0000-0000-000036090000}"/>
    <cellStyle name="Total 6 3" xfId="2358" xr:uid="{00000000-0005-0000-0000-000037090000}"/>
    <cellStyle name="Total 6 3 2" xfId="2359" xr:uid="{00000000-0005-0000-0000-000038090000}"/>
    <cellStyle name="Total 6 4" xfId="2360" xr:uid="{00000000-0005-0000-0000-000039090000}"/>
    <cellStyle name="Total 6 4 2" xfId="2361" xr:uid="{00000000-0005-0000-0000-00003A090000}"/>
    <cellStyle name="Total 6 5" xfId="2362" xr:uid="{00000000-0005-0000-0000-00003B090000}"/>
    <cellStyle name="Total 6 5 2" xfId="2363" xr:uid="{00000000-0005-0000-0000-00003C090000}"/>
    <cellStyle name="Total 6 6" xfId="2364" xr:uid="{00000000-0005-0000-0000-00003D090000}"/>
    <cellStyle name="Total 6 6 2" xfId="2365" xr:uid="{00000000-0005-0000-0000-00003E090000}"/>
    <cellStyle name="Total 6 7" xfId="2366" xr:uid="{00000000-0005-0000-0000-00003F090000}"/>
    <cellStyle name="Total 7" xfId="2367" xr:uid="{00000000-0005-0000-0000-000040090000}"/>
    <cellStyle name="Ukupni zbroj" xfId="2368" xr:uid="{00000000-0005-0000-0000-000041090000}"/>
    <cellStyle name="Ukupni zbroj 2" xfId="2369" xr:uid="{00000000-0005-0000-0000-000042090000}"/>
    <cellStyle name="Unos" xfId="2370" xr:uid="{00000000-0005-0000-0000-000043090000}"/>
    <cellStyle name="Unos 2" xfId="2371" xr:uid="{00000000-0005-0000-0000-000044090000}"/>
    <cellStyle name="Valuta" xfId="2464" builtinId="4"/>
    <cellStyle name="Valuta 2" xfId="2372" xr:uid="{00000000-0005-0000-0000-000045090000}"/>
    <cellStyle name="Valuta 2 2" xfId="2373" xr:uid="{00000000-0005-0000-0000-000046090000}"/>
    <cellStyle name="Valuta 2 3" xfId="2374" xr:uid="{00000000-0005-0000-0000-000047090000}"/>
    <cellStyle name="Valuta 2 3 2" xfId="2375" xr:uid="{00000000-0005-0000-0000-000048090000}"/>
    <cellStyle name="Valuta 2 3 3" xfId="2376" xr:uid="{00000000-0005-0000-0000-000049090000}"/>
    <cellStyle name="Valuta 2 4" xfId="2377" xr:uid="{00000000-0005-0000-0000-00004A090000}"/>
    <cellStyle name="Valuta 2 5" xfId="2378" xr:uid="{00000000-0005-0000-0000-00004B090000}"/>
    <cellStyle name="Valuta 2 6" xfId="2379" xr:uid="{00000000-0005-0000-0000-00004C090000}"/>
    <cellStyle name="Valuta 3" xfId="2380" xr:uid="{00000000-0005-0000-0000-00004D090000}"/>
    <cellStyle name="Valuta 4" xfId="2381" xr:uid="{00000000-0005-0000-0000-00004E090000}"/>
    <cellStyle name="Valuta 4 2" xfId="2382" xr:uid="{00000000-0005-0000-0000-00004F090000}"/>
    <cellStyle name="Valuta 4 3" xfId="2383" xr:uid="{00000000-0005-0000-0000-000050090000}"/>
    <cellStyle name="Valuta 4 3 2" xfId="2384" xr:uid="{00000000-0005-0000-0000-000051090000}"/>
    <cellStyle name="Valuta 4 3 3" xfId="2385" xr:uid="{00000000-0005-0000-0000-000052090000}"/>
    <cellStyle name="Valuta 4 4" xfId="2386" xr:uid="{00000000-0005-0000-0000-000053090000}"/>
    <cellStyle name="Valuta 4 5" xfId="2387" xr:uid="{00000000-0005-0000-0000-000054090000}"/>
    <cellStyle name="Valuta 5" xfId="2388" xr:uid="{00000000-0005-0000-0000-000055090000}"/>
    <cellStyle name="Valuta 5 2" xfId="2389" xr:uid="{00000000-0005-0000-0000-000056090000}"/>
    <cellStyle name="Valuta 5 3" xfId="2390" xr:uid="{00000000-0005-0000-0000-000057090000}"/>
    <cellStyle name="Valuta 6" xfId="2391" xr:uid="{00000000-0005-0000-0000-000058090000}"/>
    <cellStyle name="Valuta 6 2" xfId="2392" xr:uid="{00000000-0005-0000-0000-000059090000}"/>
    <cellStyle name="Valuta 6 3" xfId="2393" xr:uid="{00000000-0005-0000-0000-00005A090000}"/>
    <cellStyle name="Valuta 7" xfId="2394" xr:uid="{00000000-0005-0000-0000-00005B090000}"/>
    <cellStyle name="Valuta 7 2" xfId="2395" xr:uid="{00000000-0005-0000-0000-00005C090000}"/>
    <cellStyle name="Valuta 7 2 2" xfId="2396" xr:uid="{00000000-0005-0000-0000-00005D090000}"/>
    <cellStyle name="Valuta 7 2 3" xfId="2397" xr:uid="{00000000-0005-0000-0000-00005E090000}"/>
    <cellStyle name="Valuta 7 2 3 2" xfId="2398" xr:uid="{00000000-0005-0000-0000-00005F090000}"/>
    <cellStyle name="Valuta 7 2 3 3" xfId="2399" xr:uid="{00000000-0005-0000-0000-000060090000}"/>
    <cellStyle name="Valuta 7 2 3 4" xfId="2400" xr:uid="{00000000-0005-0000-0000-000061090000}"/>
    <cellStyle name="Valuta 7 2 3 4 2" xfId="2401" xr:uid="{00000000-0005-0000-0000-000062090000}"/>
    <cellStyle name="Valuta 7 3" xfId="2402" xr:uid="{00000000-0005-0000-0000-000063090000}"/>
    <cellStyle name="Valuta 7 4" xfId="2403" xr:uid="{00000000-0005-0000-0000-000064090000}"/>
    <cellStyle name="Valuta 7 4 2" xfId="2404" xr:uid="{00000000-0005-0000-0000-000065090000}"/>
    <cellStyle name="Valuta 7 5" xfId="2405" xr:uid="{00000000-0005-0000-0000-000066090000}"/>
    <cellStyle name="Valuta 7 6" xfId="2406" xr:uid="{00000000-0005-0000-0000-000067090000}"/>
    <cellStyle name="Valuta 7 6 2" xfId="2407" xr:uid="{00000000-0005-0000-0000-000068090000}"/>
    <cellStyle name="Valuta 8" xfId="2408" xr:uid="{00000000-0005-0000-0000-000069090000}"/>
    <cellStyle name="Valuta 8 2" xfId="2409" xr:uid="{00000000-0005-0000-0000-00006A090000}"/>
    <cellStyle name="Valuta 8 3" xfId="2410" xr:uid="{00000000-0005-0000-0000-00006B090000}"/>
    <cellStyle name="Valuta 8 3 2" xfId="2411" xr:uid="{00000000-0005-0000-0000-00006C090000}"/>
    <cellStyle name="Valuta 8 3 3" xfId="2412" xr:uid="{00000000-0005-0000-0000-00006D090000}"/>
    <cellStyle name="Valuta 8 3 4" xfId="2413" xr:uid="{00000000-0005-0000-0000-00006E090000}"/>
    <cellStyle name="Valuta 8 3 4 2" xfId="2414" xr:uid="{00000000-0005-0000-0000-00006F090000}"/>
    <cellStyle name="Valuta 9" xfId="2415" xr:uid="{00000000-0005-0000-0000-000070090000}"/>
    <cellStyle name="Valuta 9 2" xfId="2416" xr:uid="{00000000-0005-0000-0000-000071090000}"/>
    <cellStyle name="Valuta 9 3" xfId="2417" xr:uid="{00000000-0005-0000-0000-000072090000}"/>
    <cellStyle name="Valuta 9 4" xfId="2418" xr:uid="{00000000-0005-0000-0000-000073090000}"/>
    <cellStyle name="Valuta 9 4 2" xfId="2419" xr:uid="{00000000-0005-0000-0000-000074090000}"/>
    <cellStyle name="Währung [0]_PLDT" xfId="2420" xr:uid="{00000000-0005-0000-0000-000075090000}"/>
    <cellStyle name="Währung_PLDT" xfId="2421" xr:uid="{00000000-0005-0000-0000-000076090000}"/>
    <cellStyle name="Warning Text 2" xfId="2422" xr:uid="{00000000-0005-0000-0000-000077090000}"/>
    <cellStyle name="Warning Text 2 2" xfId="2423" xr:uid="{00000000-0005-0000-0000-000078090000}"/>
    <cellStyle name="Warning Text 2 2 2" xfId="2424" xr:uid="{00000000-0005-0000-0000-000079090000}"/>
    <cellStyle name="Warning Text 2 3" xfId="2425" xr:uid="{00000000-0005-0000-0000-00007A090000}"/>
    <cellStyle name="Warning Text 3" xfId="2426" xr:uid="{00000000-0005-0000-0000-00007B090000}"/>
    <cellStyle name="Warning Text 3 2" xfId="2427" xr:uid="{00000000-0005-0000-0000-00007C090000}"/>
    <cellStyle name="Warning Text 3 2 2" xfId="2428" xr:uid="{00000000-0005-0000-0000-00007D090000}"/>
    <cellStyle name="Warning Text 3 3" xfId="2429" xr:uid="{00000000-0005-0000-0000-00007E090000}"/>
    <cellStyle name="Warning Text 4" xfId="2430" xr:uid="{00000000-0005-0000-0000-00007F090000}"/>
    <cellStyle name="Warning Text 4 2" xfId="2431" xr:uid="{00000000-0005-0000-0000-000080090000}"/>
    <cellStyle name="Warning Text 4 2 2" xfId="2432" xr:uid="{00000000-0005-0000-0000-000081090000}"/>
    <cellStyle name="Warning Text 4 3" xfId="2433" xr:uid="{00000000-0005-0000-0000-000082090000}"/>
    <cellStyle name="Warning Text 5" xfId="2434" xr:uid="{00000000-0005-0000-0000-000083090000}"/>
    <cellStyle name="Warning Text 5 2" xfId="2435" xr:uid="{00000000-0005-0000-0000-000084090000}"/>
    <cellStyle name="Warning Text 5 2 2" xfId="2436" xr:uid="{00000000-0005-0000-0000-000085090000}"/>
    <cellStyle name="Warning Text 5 3" xfId="2437" xr:uid="{00000000-0005-0000-0000-000086090000}"/>
    <cellStyle name="Warning Text 6" xfId="2438" xr:uid="{00000000-0005-0000-0000-000087090000}"/>
    <cellStyle name="Warning Text 6 2" xfId="2439" xr:uid="{00000000-0005-0000-0000-000088090000}"/>
    <cellStyle name="Warning Text 6 2 2" xfId="2440" xr:uid="{00000000-0005-0000-0000-000089090000}"/>
    <cellStyle name="Warning Text 6 3" xfId="2441" xr:uid="{00000000-0005-0000-0000-00008A090000}"/>
    <cellStyle name="Zarez" xfId="2465" builtinId="3"/>
    <cellStyle name="Zarez 10" xfId="2442" xr:uid="{00000000-0005-0000-0000-00008B090000}"/>
    <cellStyle name="Zarez 10 2" xfId="2443" xr:uid="{00000000-0005-0000-0000-00008C090000}"/>
    <cellStyle name="Zarez 11" xfId="2444" xr:uid="{00000000-0005-0000-0000-00008D090000}"/>
    <cellStyle name="Zarez 15" xfId="2445" xr:uid="{00000000-0005-0000-0000-00008E090000}"/>
    <cellStyle name="Zarez 15 2" xfId="2446" xr:uid="{00000000-0005-0000-0000-00008F090000}"/>
    <cellStyle name="Zarez 2" xfId="2447" xr:uid="{00000000-0005-0000-0000-000090090000}"/>
    <cellStyle name="Zarez 2 2" xfId="2448" xr:uid="{00000000-0005-0000-0000-000091090000}"/>
    <cellStyle name="Zarez 2 3" xfId="2449" xr:uid="{00000000-0005-0000-0000-000092090000}"/>
    <cellStyle name="Zarez 2 3 2" xfId="2450" xr:uid="{00000000-0005-0000-0000-000093090000}"/>
    <cellStyle name="Zarez 2 3 3" xfId="2451" xr:uid="{00000000-0005-0000-0000-000094090000}"/>
    <cellStyle name="Zarez 2 4" xfId="2452" xr:uid="{00000000-0005-0000-0000-000095090000}"/>
    <cellStyle name="Zarez 2 5" xfId="2453" xr:uid="{00000000-0005-0000-0000-000096090000}"/>
    <cellStyle name="Zarez 2_Copy of TROSKOVNIK DIZALA" xfId="2454" xr:uid="{00000000-0005-0000-0000-000097090000}"/>
    <cellStyle name="Zarez 3" xfId="2455" xr:uid="{00000000-0005-0000-0000-000098090000}"/>
    <cellStyle name="Zarez 3 2" xfId="2456" xr:uid="{00000000-0005-0000-0000-000099090000}"/>
    <cellStyle name="Zarez 3 3" xfId="2457" xr:uid="{00000000-0005-0000-0000-00009A090000}"/>
    <cellStyle name="Zarez 3 4" xfId="2458" xr:uid="{00000000-0005-0000-0000-00009B090000}"/>
    <cellStyle name="Zarez 4" xfId="2459" xr:uid="{00000000-0005-0000-0000-00009C09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lade\Google%20Drive\Baza%20AP\Stan%20Meduli&#263;eva\Tro&#353;kovnik%20Meduli&#263;eva%2019%20-%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aqua7\SharedDocs\ZLATKO\TDR\JADRANTURIST\2006\CRVENI%20OTOK\Hotel%20Istra_Crveni%20Otok%202006_navodnjavanje_troskovni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earh_ds\poslovi\Documents%20and%20Settings\bivancic\Local%20Settings\Temporary%20Internet%20Files\Content.IE5\LRGWMXDK\ELEKTRIKA_NOVO\PROJEKTI%202006\GARAZA%20IZMJENA\GLAVNI\Tro&#353;kovnik\Troskovnik_pz_struja_ORIG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arcius\d\Dokumente%20und%20Einstellungen\kdost\Lokale%20Einstellungen\Temporary%20Internet%20Files\OLK4\offen%20LIDL-Troskovnik-16-17-18-prometnice%20ograda%20i%20krajobraz.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alamar\PINIA\APARTMANI\04_TROSKOVNIK\0%20procjena%20-%20PONUDE%20ANALIZA\Emilov%20radni%20folder%20-%20slobodno%20gledajte\Copy%20of%20TN%20Pinia%20Suites-%20tender%20-%20SVI%20radovi%2013_07_2017%20%20%20VP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ITULACIJA"/>
      <sheetName val="RiD"/>
      <sheetName val="ZID"/>
      <sheetName val="KERAMIKA"/>
      <sheetName val="PARKET"/>
      <sheetName val="STOLARIJA"/>
      <sheetName val="SOBOSLIKARSKI"/>
      <sheetName val="ViK"/>
      <sheetName val="GRIJANJE"/>
      <sheetName val="STRUJA"/>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a"/>
      <sheetName val="rekapitulacija"/>
      <sheetName val="troškovnik"/>
    </sheetNames>
    <sheetDataSet>
      <sheetData sheetId="0"/>
      <sheetData sheetId="1"/>
      <sheetData sheetId="2" refreshError="1">
        <row r="3">
          <cell r="G3">
            <v>38873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A STRANA"/>
      <sheetName val="TROŠKOVNIK"/>
    </sheet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itulacija"/>
      <sheetName val="16. Prometnice"/>
      <sheetName val="17. Ograda"/>
      <sheetName val="18. Krajobraz"/>
      <sheetName val="16_ Prometnice"/>
      <sheetName val="16__Prometnice"/>
      <sheetName val="17__Ograda"/>
      <sheetName val="18__Krajobraz"/>
      <sheetName val="16__Prometnice1"/>
      <sheetName val="TROŠKOVNIK"/>
      <sheetName val="17__Ograda1"/>
      <sheetName val="18__Krajobraz1"/>
      <sheetName val="16__Prometnice2"/>
      <sheetName val="16__Prometnice7"/>
      <sheetName val="17__Ograda4"/>
      <sheetName val="18__Krajobraz4"/>
      <sheetName val="16__Prometnice8"/>
      <sheetName val="16__Prometnice5"/>
      <sheetName val="17__Ograda3"/>
      <sheetName val="18__Krajobraz3"/>
      <sheetName val="16__Prometnice6"/>
      <sheetName val="16__Prometnice3"/>
      <sheetName val="17__Ograda2"/>
      <sheetName val="18__Krajobraz2"/>
      <sheetName val="16__Prometnice4"/>
      <sheetName val="16__Prometnice9"/>
      <sheetName val="17__Ograda5"/>
      <sheetName val="18__Krajobraz5"/>
      <sheetName val="16__Prometnice10"/>
      <sheetName val="soboslik"/>
      <sheetName val="elektr"/>
      <sheetName val="plin"/>
      <sheetName val="ZEMLJAN"/>
      <sheetName val="razni "/>
      <sheetName val="izolacija"/>
      <sheetName val="oprema dvor."/>
      <sheetName val="okoliš"/>
      <sheetName val="V-LEVEL KRILO"/>
      <sheetName val="V-LEVEL BAZEN"/>
      <sheetName val="11 PARKING br.6.1"/>
      <sheetName val="13 ENTRY PIAZZA"/>
      <sheetName val="V LEVEL ZONA"/>
    </sheetNames>
    <sheetDataSet>
      <sheetData sheetId="0" refreshError="1"/>
      <sheetData sheetId="1">
        <row r="66">
          <cell r="G66">
            <v>81489.785000000003</v>
          </cell>
        </row>
        <row r="130">
          <cell r="G130" t="str">
            <v xml:space="preserve"> </v>
          </cell>
        </row>
        <row r="277">
          <cell r="G277" t="str">
            <v xml:space="preserve"> </v>
          </cell>
        </row>
        <row r="329">
          <cell r="G329" t="str">
            <v xml:space="preserve"> </v>
          </cell>
        </row>
      </sheetData>
      <sheetData sheetId="2" refreshError="1"/>
      <sheetData sheetId="3" refreshError="1"/>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ow r="66">
          <cell r="G66">
            <v>81489.785000000003</v>
          </cell>
        </row>
      </sheetData>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ute"/>
      <sheetName val="Opći uvjeti-GO"/>
      <sheetName val="Opći uvjeti-KK"/>
      <sheetName val="REKAPITUALCIJA"/>
      <sheetName val="GO radovi_"/>
      <sheetName val="GO okoliš"/>
      <sheetName val="GO restoran"/>
      <sheetName val="GO plaža"/>
      <sheetName val="ViK"/>
      <sheetName val="Stroj. inst. GLAVNA ZGR"/>
      <sheetName val="Stroj. inst._REST"/>
      <sheetName val="SPRINKLER"/>
      <sheetName val="EL. JAKE I SLABE STRUJE "/>
      <sheetName val="SUSTAV ZA DOJAVU POŽARA"/>
      <sheetName val="BAZ.TEHNIKA"/>
      <sheetName val="DIZAL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62204-5B56-4856-BD6E-D0DEB63014C6}">
  <dimension ref="A1:G30"/>
  <sheetViews>
    <sheetView view="pageLayout" topLeftCell="A10" zoomScale="115" zoomScaleNormal="100" zoomScaleSheetLayoutView="25" zoomScalePageLayoutView="115" workbookViewId="0">
      <selection activeCell="E14" sqref="E14"/>
    </sheetView>
  </sheetViews>
  <sheetFormatPr defaultColWidth="9.42578125" defaultRowHeight="15"/>
  <cols>
    <col min="1" max="1" width="6.7109375" style="15" customWidth="1"/>
    <col min="2" max="2" width="27.42578125" style="69" customWidth="1"/>
    <col min="3" max="3" width="7.85546875" style="15" customWidth="1"/>
    <col min="4" max="4" width="10.7109375" style="15" customWidth="1"/>
    <col min="5" max="5" width="9" style="15" customWidth="1"/>
    <col min="6" max="6" width="11.5703125" style="15" customWidth="1"/>
    <col min="7" max="16384" width="9.42578125" style="26"/>
  </cols>
  <sheetData>
    <row r="1" spans="1:7" customFormat="1" ht="12.75">
      <c r="A1" s="30"/>
      <c r="B1" s="30"/>
      <c r="C1" s="30"/>
      <c r="D1" s="30"/>
      <c r="E1" s="30"/>
      <c r="F1" s="30"/>
    </row>
    <row r="2" spans="1:7" customFormat="1" ht="13.9" customHeight="1">
      <c r="A2" s="455"/>
      <c r="B2" s="455"/>
      <c r="C2" s="455"/>
      <c r="D2" s="455"/>
      <c r="E2" s="455"/>
      <c r="F2" s="455"/>
      <c r="G2" s="455"/>
    </row>
    <row r="3" spans="1:7" ht="14.45" customHeight="1"/>
    <row r="4" spans="1:7" ht="73.150000000000006" customHeight="1">
      <c r="A4" s="456" t="s">
        <v>222</v>
      </c>
      <c r="B4" s="456"/>
      <c r="C4" s="126"/>
      <c r="D4" s="457" t="s">
        <v>223</v>
      </c>
      <c r="E4" s="457"/>
      <c r="F4" s="457"/>
      <c r="G4" s="457"/>
    </row>
    <row r="5" spans="1:7" ht="14.45" customHeight="1"/>
    <row r="6" spans="1:7" ht="14.45" customHeight="1"/>
    <row r="7" spans="1:7" ht="14.45" customHeight="1"/>
    <row r="8" spans="1:7" ht="14.45" customHeight="1"/>
    <row r="9" spans="1:7" ht="14.45" customHeight="1"/>
    <row r="10" spans="1:7" ht="55.9" customHeight="1">
      <c r="A10" s="452" t="s">
        <v>224</v>
      </c>
      <c r="B10" s="452"/>
      <c r="C10" s="126"/>
      <c r="D10" s="451" t="s">
        <v>241</v>
      </c>
      <c r="E10" s="451"/>
      <c r="F10" s="451"/>
      <c r="G10" s="451"/>
    </row>
    <row r="11" spans="1:7" ht="14.45" customHeight="1"/>
    <row r="12" spans="1:7" ht="14.45" customHeight="1"/>
    <row r="13" spans="1:7" ht="14.45" customHeight="1"/>
    <row r="14" spans="1:7" ht="14.45" customHeight="1">
      <c r="A14" s="452"/>
      <c r="B14" s="452"/>
      <c r="C14" s="126"/>
      <c r="D14" s="127"/>
    </row>
    <row r="15" spans="1:7" ht="14.45" customHeight="1">
      <c r="A15" s="128"/>
      <c r="B15" s="126"/>
      <c r="C15" s="126"/>
      <c r="D15" s="127"/>
    </row>
    <row r="16" spans="1:7" ht="14.45" customHeight="1">
      <c r="A16" s="128"/>
      <c r="B16" s="126"/>
      <c r="C16" s="126"/>
      <c r="D16" s="127"/>
    </row>
    <row r="17" spans="1:7" ht="14.45" customHeight="1">
      <c r="A17" s="128"/>
      <c r="B17" s="126"/>
      <c r="C17" s="126"/>
      <c r="D17" s="127"/>
    </row>
    <row r="18" spans="1:7" ht="14.45" customHeight="1"/>
    <row r="19" spans="1:7" ht="14.45" customHeight="1"/>
    <row r="20" spans="1:7" ht="14.45" customHeight="1">
      <c r="A20" s="126"/>
      <c r="B20" s="126"/>
      <c r="C20" s="126"/>
      <c r="D20" s="453" t="s">
        <v>225</v>
      </c>
      <c r="E20" s="453"/>
      <c r="F20" s="453"/>
      <c r="G20" s="453"/>
    </row>
    <row r="21" spans="1:7" ht="14.45" customHeight="1">
      <c r="A21" s="129"/>
      <c r="B21" s="130"/>
      <c r="C21" s="126"/>
      <c r="D21" s="453"/>
      <c r="E21" s="453"/>
      <c r="F21" s="453"/>
      <c r="G21" s="453"/>
    </row>
    <row r="22" spans="1:7" ht="14.45" customHeight="1">
      <c r="D22" s="453"/>
      <c r="E22" s="453"/>
      <c r="F22" s="453"/>
      <c r="G22" s="453"/>
    </row>
    <row r="23" spans="1:7" ht="14.45" customHeight="1">
      <c r="D23" s="453"/>
      <c r="E23" s="453"/>
      <c r="F23" s="453"/>
      <c r="G23" s="453"/>
    </row>
    <row r="24" spans="1:7">
      <c r="D24" s="453"/>
      <c r="E24" s="453"/>
      <c r="F24" s="453"/>
      <c r="G24" s="453"/>
    </row>
    <row r="30" spans="1:7">
      <c r="D30" s="454"/>
      <c r="E30" s="454"/>
      <c r="F30" s="454"/>
      <c r="G30" s="454"/>
    </row>
  </sheetData>
  <sheetProtection algorithmName="SHA-512" hashValue="6p0ujcDpl6B7Jv/tIbbYCJTbJiNg82fo5ikwI6wvFf8vh2LTkFAME2QitGhmqgxhTlVsrvEm+tcniMGG3BSYPA==" saltValue="CjN4mcA0Nn2Nwlx/rl87Qg==" spinCount="100000" sheet="1" selectLockedCells="1" selectUnlockedCells="1"/>
  <mergeCells count="8">
    <mergeCell ref="D10:G10"/>
    <mergeCell ref="A14:B14"/>
    <mergeCell ref="D20:G24"/>
    <mergeCell ref="D30:G30"/>
    <mergeCell ref="A2:G2"/>
    <mergeCell ref="A4:B4"/>
    <mergeCell ref="D4:G4"/>
    <mergeCell ref="A10:B10"/>
  </mergeCells>
  <printOptions horizontalCentered="1"/>
  <pageMargins left="0.86925287356321834" right="0.38888888888888901" top="0.85902777777777795" bottom="0.83888888888888902" header="0.58888888888888902" footer="0.58888888888888902"/>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6"/>
  <sheetViews>
    <sheetView view="pageLayout" zoomScaleNormal="100" zoomScaleSheetLayoutView="85" workbookViewId="0">
      <selection activeCell="A13" sqref="A13:C13"/>
    </sheetView>
  </sheetViews>
  <sheetFormatPr defaultColWidth="9.42578125" defaultRowHeight="18.75"/>
  <cols>
    <col min="1" max="1" width="6.7109375" style="3" customWidth="1"/>
    <col min="2" max="2" width="64.28515625" style="4" customWidth="1"/>
    <col min="3" max="3" width="16.7109375" style="296" customWidth="1"/>
    <col min="4" max="16384" width="9.42578125" style="5"/>
  </cols>
  <sheetData>
    <row r="1" spans="1:3" s="1" customFormat="1" ht="33.75" customHeight="1" thickBot="1">
      <c r="A1" s="6"/>
      <c r="B1" s="7" t="s">
        <v>185</v>
      </c>
      <c r="C1" s="291" t="s">
        <v>23</v>
      </c>
    </row>
    <row r="2" spans="1:3" s="1" customFormat="1" ht="33.75" customHeight="1">
      <c r="A2" s="8">
        <v>1</v>
      </c>
      <c r="B2" s="9" t="s">
        <v>5</v>
      </c>
      <c r="C2" s="292">
        <f>RUŠENJE!F24</f>
        <v>0</v>
      </c>
    </row>
    <row r="3" spans="1:3" s="1" customFormat="1" ht="33.75" customHeight="1">
      <c r="A3" s="10">
        <v>2</v>
      </c>
      <c r="B3" s="11" t="s">
        <v>22</v>
      </c>
      <c r="C3" s="293">
        <f>ZIDARSKI!F16</f>
        <v>0</v>
      </c>
    </row>
    <row r="4" spans="1:3" s="1" customFormat="1" ht="33.75" customHeight="1">
      <c r="A4" s="10">
        <v>3</v>
      </c>
      <c r="B4" s="11" t="s">
        <v>116</v>
      </c>
      <c r="C4" s="293">
        <f>BRAVARIJA!F92</f>
        <v>0</v>
      </c>
    </row>
    <row r="5" spans="1:3" s="1" customFormat="1" ht="33.75" customHeight="1">
      <c r="A5" s="8">
        <v>4</v>
      </c>
      <c r="B5" s="11" t="s">
        <v>139</v>
      </c>
      <c r="C5" s="293">
        <f>STOLARIJA!F43</f>
        <v>0</v>
      </c>
    </row>
    <row r="6" spans="1:3" s="1" customFormat="1" ht="33.75" customHeight="1">
      <c r="A6" s="10">
        <v>5</v>
      </c>
      <c r="B6" s="11" t="s">
        <v>183</v>
      </c>
      <c r="C6" s="293">
        <f>'SOBOSLIKARSKI '!F47</f>
        <v>0</v>
      </c>
    </row>
    <row r="7" spans="1:3" s="1" customFormat="1" ht="33.75" customHeight="1">
      <c r="A7" s="10">
        <v>6</v>
      </c>
      <c r="B7" s="11" t="s">
        <v>266</v>
      </c>
      <c r="C7" s="293">
        <f>'PODOPOLAGAČKI RADOVI'!F4</f>
        <v>0</v>
      </c>
    </row>
    <row r="8" spans="1:3" s="1" customFormat="1" ht="33.75" customHeight="1">
      <c r="A8" s="10">
        <v>7</v>
      </c>
      <c r="B8" s="11" t="s">
        <v>240</v>
      </c>
      <c r="C8" s="293">
        <f>'G-O RADOVI PRIZEMLJE'!F44</f>
        <v>0</v>
      </c>
    </row>
    <row r="9" spans="1:3" s="1" customFormat="1" ht="33.75" customHeight="1" thickBot="1">
      <c r="A9" s="225">
        <v>8</v>
      </c>
      <c r="B9" s="226" t="s">
        <v>258</v>
      </c>
      <c r="C9" s="294">
        <f>'OPREMA PRIZEMLJE'!F10</f>
        <v>0</v>
      </c>
    </row>
    <row r="10" spans="1:3" s="1" customFormat="1" ht="33.75" customHeight="1">
      <c r="A10" s="12"/>
      <c r="B10" s="13" t="s">
        <v>244</v>
      </c>
      <c r="C10" s="295">
        <f>SUM(C2:C9)</f>
        <v>0</v>
      </c>
    </row>
    <row r="12" spans="1:3">
      <c r="B12" s="76"/>
    </row>
    <row r="13" spans="1:3" ht="34.5" customHeight="1">
      <c r="A13" s="483"/>
      <c r="B13" s="483"/>
      <c r="C13" s="483"/>
    </row>
    <row r="14" spans="1:3" ht="45.95" customHeight="1">
      <c r="A14" s="483"/>
      <c r="B14" s="483"/>
      <c r="C14" s="483"/>
    </row>
    <row r="16" spans="1:3" s="2" customFormat="1">
      <c r="A16" s="3"/>
      <c r="B16" s="4"/>
      <c r="C16" s="296"/>
    </row>
  </sheetData>
  <sheetProtection algorithmName="SHA-512" hashValue="0KObvW6v8cX+gXgJMRBKZjT8FrRY6XZ3OVhjb/SPA3umqgqPl6eSG5vKOQ7PRYTsgERWkXuWi0cGS7oufg1FZw==" saltValue="Tn8Ltd/7X/STAkQJZ+agDA==" spinCount="100000" sheet="1" selectLockedCells="1" selectUnlockedCells="1"/>
  <mergeCells count="2">
    <mergeCell ref="A13:C13"/>
    <mergeCell ref="A14:C14"/>
  </mergeCells>
  <printOptions horizontalCentered="1"/>
  <pageMargins left="0.97916666666666696" right="0.38888888888888901" top="0.85902777777777795" bottom="0.83888888888888902" header="0.58888888888888902" footer="0.58888888888888902"/>
  <pageSetup paperSize="9" orientation="portrait" horizontalDpi="300" verticalDpi="300" r:id="rId1"/>
  <headerFooter alignWithMargins="0">
    <oddHeader>&amp;L&amp;"Calibri,Uobičajeno"Grad Bakar&amp;CINTERPRETACIJSKI CENTAR Turska kuća - Bakar</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272D2-43CF-4DF0-8722-69F0FD12D232}">
  <sheetPr>
    <tabColor indexed="42"/>
    <pageSetUpPr fitToPage="1"/>
  </sheetPr>
  <dimension ref="A1:F131"/>
  <sheetViews>
    <sheetView view="pageLayout" topLeftCell="A102" zoomScaleNormal="100" zoomScaleSheetLayoutView="110" workbookViewId="0">
      <selection activeCell="E2" sqref="E2"/>
    </sheetView>
  </sheetViews>
  <sheetFormatPr defaultColWidth="9" defaultRowHeight="12.75"/>
  <cols>
    <col min="1" max="1" width="4.85546875" style="374" customWidth="1"/>
    <col min="2" max="2" width="84.28515625" style="310" customWidth="1"/>
    <col min="3" max="3" width="7" style="311" customWidth="1"/>
    <col min="4" max="4" width="8" style="312" customWidth="1"/>
    <col min="5" max="5" width="14.7109375" style="385" customWidth="1"/>
    <col min="6" max="6" width="16.85546875" style="419" customWidth="1"/>
    <col min="7" max="253" width="9" style="304"/>
    <col min="254" max="254" width="4.85546875" style="304" customWidth="1"/>
    <col min="255" max="255" width="84.28515625" style="304" customWidth="1"/>
    <col min="256" max="256" width="7" style="304" customWidth="1"/>
    <col min="257" max="257" width="8" style="304" customWidth="1"/>
    <col min="258" max="258" width="14.7109375" style="304" customWidth="1"/>
    <col min="259" max="259" width="16.85546875" style="304" customWidth="1"/>
    <col min="260" max="509" width="9" style="304"/>
    <col min="510" max="510" width="4.85546875" style="304" customWidth="1"/>
    <col min="511" max="511" width="84.28515625" style="304" customWidth="1"/>
    <col min="512" max="512" width="7" style="304" customWidth="1"/>
    <col min="513" max="513" width="8" style="304" customWidth="1"/>
    <col min="514" max="514" width="14.7109375" style="304" customWidth="1"/>
    <col min="515" max="515" width="16.85546875" style="304" customWidth="1"/>
    <col min="516" max="765" width="9" style="304"/>
    <col min="766" max="766" width="4.85546875" style="304" customWidth="1"/>
    <col min="767" max="767" width="84.28515625" style="304" customWidth="1"/>
    <col min="768" max="768" width="7" style="304" customWidth="1"/>
    <col min="769" max="769" width="8" style="304" customWidth="1"/>
    <col min="770" max="770" width="14.7109375" style="304" customWidth="1"/>
    <col min="771" max="771" width="16.85546875" style="304" customWidth="1"/>
    <col min="772" max="1021" width="9" style="304"/>
    <col min="1022" max="1022" width="4.85546875" style="304" customWidth="1"/>
    <col min="1023" max="1023" width="84.28515625" style="304" customWidth="1"/>
    <col min="1024" max="1024" width="7" style="304" customWidth="1"/>
    <col min="1025" max="1025" width="8" style="304" customWidth="1"/>
    <col min="1026" max="1026" width="14.7109375" style="304" customWidth="1"/>
    <col min="1027" max="1027" width="16.85546875" style="304" customWidth="1"/>
    <col min="1028" max="1277" width="9" style="304"/>
    <col min="1278" max="1278" width="4.85546875" style="304" customWidth="1"/>
    <col min="1279" max="1279" width="84.28515625" style="304" customWidth="1"/>
    <col min="1280" max="1280" width="7" style="304" customWidth="1"/>
    <col min="1281" max="1281" width="8" style="304" customWidth="1"/>
    <col min="1282" max="1282" width="14.7109375" style="304" customWidth="1"/>
    <col min="1283" max="1283" width="16.85546875" style="304" customWidth="1"/>
    <col min="1284" max="1533" width="9" style="304"/>
    <col min="1534" max="1534" width="4.85546875" style="304" customWidth="1"/>
    <col min="1535" max="1535" width="84.28515625" style="304" customWidth="1"/>
    <col min="1536" max="1536" width="7" style="304" customWidth="1"/>
    <col min="1537" max="1537" width="8" style="304" customWidth="1"/>
    <col min="1538" max="1538" width="14.7109375" style="304" customWidth="1"/>
    <col min="1539" max="1539" width="16.85546875" style="304" customWidth="1"/>
    <col min="1540" max="1789" width="9" style="304"/>
    <col min="1790" max="1790" width="4.85546875" style="304" customWidth="1"/>
    <col min="1791" max="1791" width="84.28515625" style="304" customWidth="1"/>
    <col min="1792" max="1792" width="7" style="304" customWidth="1"/>
    <col min="1793" max="1793" width="8" style="304" customWidth="1"/>
    <col min="1794" max="1794" width="14.7109375" style="304" customWidth="1"/>
    <col min="1795" max="1795" width="16.85546875" style="304" customWidth="1"/>
    <col min="1796" max="2045" width="9" style="304"/>
    <col min="2046" max="2046" width="4.85546875" style="304" customWidth="1"/>
    <col min="2047" max="2047" width="84.28515625" style="304" customWidth="1"/>
    <col min="2048" max="2048" width="7" style="304" customWidth="1"/>
    <col min="2049" max="2049" width="8" style="304" customWidth="1"/>
    <col min="2050" max="2050" width="14.7109375" style="304" customWidth="1"/>
    <col min="2051" max="2051" width="16.85546875" style="304" customWidth="1"/>
    <col min="2052" max="2301" width="9" style="304"/>
    <col min="2302" max="2302" width="4.85546875" style="304" customWidth="1"/>
    <col min="2303" max="2303" width="84.28515625" style="304" customWidth="1"/>
    <col min="2304" max="2304" width="7" style="304" customWidth="1"/>
    <col min="2305" max="2305" width="8" style="304" customWidth="1"/>
    <col min="2306" max="2306" width="14.7109375" style="304" customWidth="1"/>
    <col min="2307" max="2307" width="16.85546875" style="304" customWidth="1"/>
    <col min="2308" max="2557" width="9" style="304"/>
    <col min="2558" max="2558" width="4.85546875" style="304" customWidth="1"/>
    <col min="2559" max="2559" width="84.28515625" style="304" customWidth="1"/>
    <col min="2560" max="2560" width="7" style="304" customWidth="1"/>
    <col min="2561" max="2561" width="8" style="304" customWidth="1"/>
    <col min="2562" max="2562" width="14.7109375" style="304" customWidth="1"/>
    <col min="2563" max="2563" width="16.85546875" style="304" customWidth="1"/>
    <col min="2564" max="2813" width="9" style="304"/>
    <col min="2814" max="2814" width="4.85546875" style="304" customWidth="1"/>
    <col min="2815" max="2815" width="84.28515625" style="304" customWidth="1"/>
    <col min="2816" max="2816" width="7" style="304" customWidth="1"/>
    <col min="2817" max="2817" width="8" style="304" customWidth="1"/>
    <col min="2818" max="2818" width="14.7109375" style="304" customWidth="1"/>
    <col min="2819" max="2819" width="16.85546875" style="304" customWidth="1"/>
    <col min="2820" max="3069" width="9" style="304"/>
    <col min="3070" max="3070" width="4.85546875" style="304" customWidth="1"/>
    <col min="3071" max="3071" width="84.28515625" style="304" customWidth="1"/>
    <col min="3072" max="3072" width="7" style="304" customWidth="1"/>
    <col min="3073" max="3073" width="8" style="304" customWidth="1"/>
    <col min="3074" max="3074" width="14.7109375" style="304" customWidth="1"/>
    <col min="3075" max="3075" width="16.85546875" style="304" customWidth="1"/>
    <col min="3076" max="3325" width="9" style="304"/>
    <col min="3326" max="3326" width="4.85546875" style="304" customWidth="1"/>
    <col min="3327" max="3327" width="84.28515625" style="304" customWidth="1"/>
    <col min="3328" max="3328" width="7" style="304" customWidth="1"/>
    <col min="3329" max="3329" width="8" style="304" customWidth="1"/>
    <col min="3330" max="3330" width="14.7109375" style="304" customWidth="1"/>
    <col min="3331" max="3331" width="16.85546875" style="304" customWidth="1"/>
    <col min="3332" max="3581" width="9" style="304"/>
    <col min="3582" max="3582" width="4.85546875" style="304" customWidth="1"/>
    <col min="3583" max="3583" width="84.28515625" style="304" customWidth="1"/>
    <col min="3584" max="3584" width="7" style="304" customWidth="1"/>
    <col min="3585" max="3585" width="8" style="304" customWidth="1"/>
    <col min="3586" max="3586" width="14.7109375" style="304" customWidth="1"/>
    <col min="3587" max="3587" width="16.85546875" style="304" customWidth="1"/>
    <col min="3588" max="3837" width="9" style="304"/>
    <col min="3838" max="3838" width="4.85546875" style="304" customWidth="1"/>
    <col min="3839" max="3839" width="84.28515625" style="304" customWidth="1"/>
    <col min="3840" max="3840" width="7" style="304" customWidth="1"/>
    <col min="3841" max="3841" width="8" style="304" customWidth="1"/>
    <col min="3842" max="3842" width="14.7109375" style="304" customWidth="1"/>
    <col min="3843" max="3843" width="16.85546875" style="304" customWidth="1"/>
    <col min="3844" max="4093" width="9" style="304"/>
    <col min="4094" max="4094" width="4.85546875" style="304" customWidth="1"/>
    <col min="4095" max="4095" width="84.28515625" style="304" customWidth="1"/>
    <col min="4096" max="4096" width="7" style="304" customWidth="1"/>
    <col min="4097" max="4097" width="8" style="304" customWidth="1"/>
    <col min="4098" max="4098" width="14.7109375" style="304" customWidth="1"/>
    <col min="4099" max="4099" width="16.85546875" style="304" customWidth="1"/>
    <col min="4100" max="4349" width="9" style="304"/>
    <col min="4350" max="4350" width="4.85546875" style="304" customWidth="1"/>
    <col min="4351" max="4351" width="84.28515625" style="304" customWidth="1"/>
    <col min="4352" max="4352" width="7" style="304" customWidth="1"/>
    <col min="4353" max="4353" width="8" style="304" customWidth="1"/>
    <col min="4354" max="4354" width="14.7109375" style="304" customWidth="1"/>
    <col min="4355" max="4355" width="16.85546875" style="304" customWidth="1"/>
    <col min="4356" max="4605" width="9" style="304"/>
    <col min="4606" max="4606" width="4.85546875" style="304" customWidth="1"/>
    <col min="4607" max="4607" width="84.28515625" style="304" customWidth="1"/>
    <col min="4608" max="4608" width="7" style="304" customWidth="1"/>
    <col min="4609" max="4609" width="8" style="304" customWidth="1"/>
    <col min="4610" max="4610" width="14.7109375" style="304" customWidth="1"/>
    <col min="4611" max="4611" width="16.85546875" style="304" customWidth="1"/>
    <col min="4612" max="4861" width="9" style="304"/>
    <col min="4862" max="4862" width="4.85546875" style="304" customWidth="1"/>
    <col min="4863" max="4863" width="84.28515625" style="304" customWidth="1"/>
    <col min="4864" max="4864" width="7" style="304" customWidth="1"/>
    <col min="4865" max="4865" width="8" style="304" customWidth="1"/>
    <col min="4866" max="4866" width="14.7109375" style="304" customWidth="1"/>
    <col min="4867" max="4867" width="16.85546875" style="304" customWidth="1"/>
    <col min="4868" max="5117" width="9" style="304"/>
    <col min="5118" max="5118" width="4.85546875" style="304" customWidth="1"/>
    <col min="5119" max="5119" width="84.28515625" style="304" customWidth="1"/>
    <col min="5120" max="5120" width="7" style="304" customWidth="1"/>
    <col min="5121" max="5121" width="8" style="304" customWidth="1"/>
    <col min="5122" max="5122" width="14.7109375" style="304" customWidth="1"/>
    <col min="5123" max="5123" width="16.85546875" style="304" customWidth="1"/>
    <col min="5124" max="5373" width="9" style="304"/>
    <col min="5374" max="5374" width="4.85546875" style="304" customWidth="1"/>
    <col min="5375" max="5375" width="84.28515625" style="304" customWidth="1"/>
    <col min="5376" max="5376" width="7" style="304" customWidth="1"/>
    <col min="5377" max="5377" width="8" style="304" customWidth="1"/>
    <col min="5378" max="5378" width="14.7109375" style="304" customWidth="1"/>
    <col min="5379" max="5379" width="16.85546875" style="304" customWidth="1"/>
    <col min="5380" max="5629" width="9" style="304"/>
    <col min="5630" max="5630" width="4.85546875" style="304" customWidth="1"/>
    <col min="5631" max="5631" width="84.28515625" style="304" customWidth="1"/>
    <col min="5632" max="5632" width="7" style="304" customWidth="1"/>
    <col min="5633" max="5633" width="8" style="304" customWidth="1"/>
    <col min="5634" max="5634" width="14.7109375" style="304" customWidth="1"/>
    <col min="5635" max="5635" width="16.85546875" style="304" customWidth="1"/>
    <col min="5636" max="5885" width="9" style="304"/>
    <col min="5886" max="5886" width="4.85546875" style="304" customWidth="1"/>
    <col min="5887" max="5887" width="84.28515625" style="304" customWidth="1"/>
    <col min="5888" max="5888" width="7" style="304" customWidth="1"/>
    <col min="5889" max="5889" width="8" style="304" customWidth="1"/>
    <col min="5890" max="5890" width="14.7109375" style="304" customWidth="1"/>
    <col min="5891" max="5891" width="16.85546875" style="304" customWidth="1"/>
    <col min="5892" max="6141" width="9" style="304"/>
    <col min="6142" max="6142" width="4.85546875" style="304" customWidth="1"/>
    <col min="6143" max="6143" width="84.28515625" style="304" customWidth="1"/>
    <col min="6144" max="6144" width="7" style="304" customWidth="1"/>
    <col min="6145" max="6145" width="8" style="304" customWidth="1"/>
    <col min="6146" max="6146" width="14.7109375" style="304" customWidth="1"/>
    <col min="6147" max="6147" width="16.85546875" style="304" customWidth="1"/>
    <col min="6148" max="6397" width="9" style="304"/>
    <col min="6398" max="6398" width="4.85546875" style="304" customWidth="1"/>
    <col min="6399" max="6399" width="84.28515625" style="304" customWidth="1"/>
    <col min="6400" max="6400" width="7" style="304" customWidth="1"/>
    <col min="6401" max="6401" width="8" style="304" customWidth="1"/>
    <col min="6402" max="6402" width="14.7109375" style="304" customWidth="1"/>
    <col min="6403" max="6403" width="16.85546875" style="304" customWidth="1"/>
    <col min="6404" max="6653" width="9" style="304"/>
    <col min="6654" max="6654" width="4.85546875" style="304" customWidth="1"/>
    <col min="6655" max="6655" width="84.28515625" style="304" customWidth="1"/>
    <col min="6656" max="6656" width="7" style="304" customWidth="1"/>
    <col min="6657" max="6657" width="8" style="304" customWidth="1"/>
    <col min="6658" max="6658" width="14.7109375" style="304" customWidth="1"/>
    <col min="6659" max="6659" width="16.85546875" style="304" customWidth="1"/>
    <col min="6660" max="6909" width="9" style="304"/>
    <col min="6910" max="6910" width="4.85546875" style="304" customWidth="1"/>
    <col min="6911" max="6911" width="84.28515625" style="304" customWidth="1"/>
    <col min="6912" max="6912" width="7" style="304" customWidth="1"/>
    <col min="6913" max="6913" width="8" style="304" customWidth="1"/>
    <col min="6914" max="6914" width="14.7109375" style="304" customWidth="1"/>
    <col min="6915" max="6915" width="16.85546875" style="304" customWidth="1"/>
    <col min="6916" max="7165" width="9" style="304"/>
    <col min="7166" max="7166" width="4.85546875" style="304" customWidth="1"/>
    <col min="7167" max="7167" width="84.28515625" style="304" customWidth="1"/>
    <col min="7168" max="7168" width="7" style="304" customWidth="1"/>
    <col min="7169" max="7169" width="8" style="304" customWidth="1"/>
    <col min="7170" max="7170" width="14.7109375" style="304" customWidth="1"/>
    <col min="7171" max="7171" width="16.85546875" style="304" customWidth="1"/>
    <col min="7172" max="7421" width="9" style="304"/>
    <col min="7422" max="7422" width="4.85546875" style="304" customWidth="1"/>
    <col min="7423" max="7423" width="84.28515625" style="304" customWidth="1"/>
    <col min="7424" max="7424" width="7" style="304" customWidth="1"/>
    <col min="7425" max="7425" width="8" style="304" customWidth="1"/>
    <col min="7426" max="7426" width="14.7109375" style="304" customWidth="1"/>
    <col min="7427" max="7427" width="16.85546875" style="304" customWidth="1"/>
    <col min="7428" max="7677" width="9" style="304"/>
    <col min="7678" max="7678" width="4.85546875" style="304" customWidth="1"/>
    <col min="7679" max="7679" width="84.28515625" style="304" customWidth="1"/>
    <col min="7680" max="7680" width="7" style="304" customWidth="1"/>
    <col min="7681" max="7681" width="8" style="304" customWidth="1"/>
    <col min="7682" max="7682" width="14.7109375" style="304" customWidth="1"/>
    <col min="7683" max="7683" width="16.85546875" style="304" customWidth="1"/>
    <col min="7684" max="7933" width="9" style="304"/>
    <col min="7934" max="7934" width="4.85546875" style="304" customWidth="1"/>
    <col min="7935" max="7935" width="84.28515625" style="304" customWidth="1"/>
    <col min="7936" max="7936" width="7" style="304" customWidth="1"/>
    <col min="7937" max="7937" width="8" style="304" customWidth="1"/>
    <col min="7938" max="7938" width="14.7109375" style="304" customWidth="1"/>
    <col min="7939" max="7939" width="16.85546875" style="304" customWidth="1"/>
    <col min="7940" max="8189" width="9" style="304"/>
    <col min="8190" max="8190" width="4.85546875" style="304" customWidth="1"/>
    <col min="8191" max="8191" width="84.28515625" style="304" customWidth="1"/>
    <col min="8192" max="8192" width="7" style="304" customWidth="1"/>
    <col min="8193" max="8193" width="8" style="304" customWidth="1"/>
    <col min="8194" max="8194" width="14.7109375" style="304" customWidth="1"/>
    <col min="8195" max="8195" width="16.85546875" style="304" customWidth="1"/>
    <col min="8196" max="8445" width="9" style="304"/>
    <col min="8446" max="8446" width="4.85546875" style="304" customWidth="1"/>
    <col min="8447" max="8447" width="84.28515625" style="304" customWidth="1"/>
    <col min="8448" max="8448" width="7" style="304" customWidth="1"/>
    <col min="8449" max="8449" width="8" style="304" customWidth="1"/>
    <col min="8450" max="8450" width="14.7109375" style="304" customWidth="1"/>
    <col min="8451" max="8451" width="16.85546875" style="304" customWidth="1"/>
    <col min="8452" max="8701" width="9" style="304"/>
    <col min="8702" max="8702" width="4.85546875" style="304" customWidth="1"/>
    <col min="8703" max="8703" width="84.28515625" style="304" customWidth="1"/>
    <col min="8704" max="8704" width="7" style="304" customWidth="1"/>
    <col min="8705" max="8705" width="8" style="304" customWidth="1"/>
    <col min="8706" max="8706" width="14.7109375" style="304" customWidth="1"/>
    <col min="8707" max="8707" width="16.85546875" style="304" customWidth="1"/>
    <col min="8708" max="8957" width="9" style="304"/>
    <col min="8958" max="8958" width="4.85546875" style="304" customWidth="1"/>
    <col min="8959" max="8959" width="84.28515625" style="304" customWidth="1"/>
    <col min="8960" max="8960" width="7" style="304" customWidth="1"/>
    <col min="8961" max="8961" width="8" style="304" customWidth="1"/>
    <col min="8962" max="8962" width="14.7109375" style="304" customWidth="1"/>
    <col min="8963" max="8963" width="16.85546875" style="304" customWidth="1"/>
    <col min="8964" max="9213" width="9" style="304"/>
    <col min="9214" max="9214" width="4.85546875" style="304" customWidth="1"/>
    <col min="9215" max="9215" width="84.28515625" style="304" customWidth="1"/>
    <col min="9216" max="9216" width="7" style="304" customWidth="1"/>
    <col min="9217" max="9217" width="8" style="304" customWidth="1"/>
    <col min="9218" max="9218" width="14.7109375" style="304" customWidth="1"/>
    <col min="9219" max="9219" width="16.85546875" style="304" customWidth="1"/>
    <col min="9220" max="9469" width="9" style="304"/>
    <col min="9470" max="9470" width="4.85546875" style="304" customWidth="1"/>
    <col min="9471" max="9471" width="84.28515625" style="304" customWidth="1"/>
    <col min="9472" max="9472" width="7" style="304" customWidth="1"/>
    <col min="9473" max="9473" width="8" style="304" customWidth="1"/>
    <col min="9474" max="9474" width="14.7109375" style="304" customWidth="1"/>
    <col min="9475" max="9475" width="16.85546875" style="304" customWidth="1"/>
    <col min="9476" max="9725" width="9" style="304"/>
    <col min="9726" max="9726" width="4.85546875" style="304" customWidth="1"/>
    <col min="9727" max="9727" width="84.28515625" style="304" customWidth="1"/>
    <col min="9728" max="9728" width="7" style="304" customWidth="1"/>
    <col min="9729" max="9729" width="8" style="304" customWidth="1"/>
    <col min="9730" max="9730" width="14.7109375" style="304" customWidth="1"/>
    <col min="9731" max="9731" width="16.85546875" style="304" customWidth="1"/>
    <col min="9732" max="9981" width="9" style="304"/>
    <col min="9982" max="9982" width="4.85546875" style="304" customWidth="1"/>
    <col min="9983" max="9983" width="84.28515625" style="304" customWidth="1"/>
    <col min="9984" max="9984" width="7" style="304" customWidth="1"/>
    <col min="9985" max="9985" width="8" style="304" customWidth="1"/>
    <col min="9986" max="9986" width="14.7109375" style="304" customWidth="1"/>
    <col min="9987" max="9987" width="16.85546875" style="304" customWidth="1"/>
    <col min="9988" max="10237" width="9" style="304"/>
    <col min="10238" max="10238" width="4.85546875" style="304" customWidth="1"/>
    <col min="10239" max="10239" width="84.28515625" style="304" customWidth="1"/>
    <col min="10240" max="10240" width="7" style="304" customWidth="1"/>
    <col min="10241" max="10241" width="8" style="304" customWidth="1"/>
    <col min="10242" max="10242" width="14.7109375" style="304" customWidth="1"/>
    <col min="10243" max="10243" width="16.85546875" style="304" customWidth="1"/>
    <col min="10244" max="10493" width="9" style="304"/>
    <col min="10494" max="10494" width="4.85546875" style="304" customWidth="1"/>
    <col min="10495" max="10495" width="84.28515625" style="304" customWidth="1"/>
    <col min="10496" max="10496" width="7" style="304" customWidth="1"/>
    <col min="10497" max="10497" width="8" style="304" customWidth="1"/>
    <col min="10498" max="10498" width="14.7109375" style="304" customWidth="1"/>
    <col min="10499" max="10499" width="16.85546875" style="304" customWidth="1"/>
    <col min="10500" max="10749" width="9" style="304"/>
    <col min="10750" max="10750" width="4.85546875" style="304" customWidth="1"/>
    <col min="10751" max="10751" width="84.28515625" style="304" customWidth="1"/>
    <col min="10752" max="10752" width="7" style="304" customWidth="1"/>
    <col min="10753" max="10753" width="8" style="304" customWidth="1"/>
    <col min="10754" max="10754" width="14.7109375" style="304" customWidth="1"/>
    <col min="10755" max="10755" width="16.85546875" style="304" customWidth="1"/>
    <col min="10756" max="11005" width="9" style="304"/>
    <col min="11006" max="11006" width="4.85546875" style="304" customWidth="1"/>
    <col min="11007" max="11007" width="84.28515625" style="304" customWidth="1"/>
    <col min="11008" max="11008" width="7" style="304" customWidth="1"/>
    <col min="11009" max="11009" width="8" style="304" customWidth="1"/>
    <col min="11010" max="11010" width="14.7109375" style="304" customWidth="1"/>
    <col min="11011" max="11011" width="16.85546875" style="304" customWidth="1"/>
    <col min="11012" max="11261" width="9" style="304"/>
    <col min="11262" max="11262" width="4.85546875" style="304" customWidth="1"/>
    <col min="11263" max="11263" width="84.28515625" style="304" customWidth="1"/>
    <col min="11264" max="11264" width="7" style="304" customWidth="1"/>
    <col min="11265" max="11265" width="8" style="304" customWidth="1"/>
    <col min="11266" max="11266" width="14.7109375" style="304" customWidth="1"/>
    <col min="11267" max="11267" width="16.85546875" style="304" customWidth="1"/>
    <col min="11268" max="11517" width="9" style="304"/>
    <col min="11518" max="11518" width="4.85546875" style="304" customWidth="1"/>
    <col min="11519" max="11519" width="84.28515625" style="304" customWidth="1"/>
    <col min="11520" max="11520" width="7" style="304" customWidth="1"/>
    <col min="11521" max="11521" width="8" style="304" customWidth="1"/>
    <col min="11522" max="11522" width="14.7109375" style="304" customWidth="1"/>
    <col min="11523" max="11523" width="16.85546875" style="304" customWidth="1"/>
    <col min="11524" max="11773" width="9" style="304"/>
    <col min="11774" max="11774" width="4.85546875" style="304" customWidth="1"/>
    <col min="11775" max="11775" width="84.28515625" style="304" customWidth="1"/>
    <col min="11776" max="11776" width="7" style="304" customWidth="1"/>
    <col min="11777" max="11777" width="8" style="304" customWidth="1"/>
    <col min="11778" max="11778" width="14.7109375" style="304" customWidth="1"/>
    <col min="11779" max="11779" width="16.85546875" style="304" customWidth="1"/>
    <col min="11780" max="12029" width="9" style="304"/>
    <col min="12030" max="12030" width="4.85546875" style="304" customWidth="1"/>
    <col min="12031" max="12031" width="84.28515625" style="304" customWidth="1"/>
    <col min="12032" max="12032" width="7" style="304" customWidth="1"/>
    <col min="12033" max="12033" width="8" style="304" customWidth="1"/>
    <col min="12034" max="12034" width="14.7109375" style="304" customWidth="1"/>
    <col min="12035" max="12035" width="16.85546875" style="304" customWidth="1"/>
    <col min="12036" max="12285" width="9" style="304"/>
    <col min="12286" max="12286" width="4.85546875" style="304" customWidth="1"/>
    <col min="12287" max="12287" width="84.28515625" style="304" customWidth="1"/>
    <col min="12288" max="12288" width="7" style="304" customWidth="1"/>
    <col min="12289" max="12289" width="8" style="304" customWidth="1"/>
    <col min="12290" max="12290" width="14.7109375" style="304" customWidth="1"/>
    <col min="12291" max="12291" width="16.85546875" style="304" customWidth="1"/>
    <col min="12292" max="12541" width="9" style="304"/>
    <col min="12542" max="12542" width="4.85546875" style="304" customWidth="1"/>
    <col min="12543" max="12543" width="84.28515625" style="304" customWidth="1"/>
    <col min="12544" max="12544" width="7" style="304" customWidth="1"/>
    <col min="12545" max="12545" width="8" style="304" customWidth="1"/>
    <col min="12546" max="12546" width="14.7109375" style="304" customWidth="1"/>
    <col min="12547" max="12547" width="16.85546875" style="304" customWidth="1"/>
    <col min="12548" max="12797" width="9" style="304"/>
    <col min="12798" max="12798" width="4.85546875" style="304" customWidth="1"/>
    <col min="12799" max="12799" width="84.28515625" style="304" customWidth="1"/>
    <col min="12800" max="12800" width="7" style="304" customWidth="1"/>
    <col min="12801" max="12801" width="8" style="304" customWidth="1"/>
    <col min="12802" max="12802" width="14.7109375" style="304" customWidth="1"/>
    <col min="12803" max="12803" width="16.85546875" style="304" customWidth="1"/>
    <col min="12804" max="13053" width="9" style="304"/>
    <col min="13054" max="13054" width="4.85546875" style="304" customWidth="1"/>
    <col min="13055" max="13055" width="84.28515625" style="304" customWidth="1"/>
    <col min="13056" max="13056" width="7" style="304" customWidth="1"/>
    <col min="13057" max="13057" width="8" style="304" customWidth="1"/>
    <col min="13058" max="13058" width="14.7109375" style="304" customWidth="1"/>
    <col min="13059" max="13059" width="16.85546875" style="304" customWidth="1"/>
    <col min="13060" max="13309" width="9" style="304"/>
    <col min="13310" max="13310" width="4.85546875" style="304" customWidth="1"/>
    <col min="13311" max="13311" width="84.28515625" style="304" customWidth="1"/>
    <col min="13312" max="13312" width="7" style="304" customWidth="1"/>
    <col min="13313" max="13313" width="8" style="304" customWidth="1"/>
    <col min="13314" max="13314" width="14.7109375" style="304" customWidth="1"/>
    <col min="13315" max="13315" width="16.85546875" style="304" customWidth="1"/>
    <col min="13316" max="13565" width="9" style="304"/>
    <col min="13566" max="13566" width="4.85546875" style="304" customWidth="1"/>
    <col min="13567" max="13567" width="84.28515625" style="304" customWidth="1"/>
    <col min="13568" max="13568" width="7" style="304" customWidth="1"/>
    <col min="13569" max="13569" width="8" style="304" customWidth="1"/>
    <col min="13570" max="13570" width="14.7109375" style="304" customWidth="1"/>
    <col min="13571" max="13571" width="16.85546875" style="304" customWidth="1"/>
    <col min="13572" max="13821" width="9" style="304"/>
    <col min="13822" max="13822" width="4.85546875" style="304" customWidth="1"/>
    <col min="13823" max="13823" width="84.28515625" style="304" customWidth="1"/>
    <col min="13824" max="13824" width="7" style="304" customWidth="1"/>
    <col min="13825" max="13825" width="8" style="304" customWidth="1"/>
    <col min="13826" max="13826" width="14.7109375" style="304" customWidth="1"/>
    <col min="13827" max="13827" width="16.85546875" style="304" customWidth="1"/>
    <col min="13828" max="14077" width="9" style="304"/>
    <col min="14078" max="14078" width="4.85546875" style="304" customWidth="1"/>
    <col min="14079" max="14079" width="84.28515625" style="304" customWidth="1"/>
    <col min="14080" max="14080" width="7" style="304" customWidth="1"/>
    <col min="14081" max="14081" width="8" style="304" customWidth="1"/>
    <col min="14082" max="14082" width="14.7109375" style="304" customWidth="1"/>
    <col min="14083" max="14083" width="16.85546875" style="304" customWidth="1"/>
    <col min="14084" max="14333" width="9" style="304"/>
    <col min="14334" max="14334" width="4.85546875" style="304" customWidth="1"/>
    <col min="14335" max="14335" width="84.28515625" style="304" customWidth="1"/>
    <col min="14336" max="14336" width="7" style="304" customWidth="1"/>
    <col min="14337" max="14337" width="8" style="304" customWidth="1"/>
    <col min="14338" max="14338" width="14.7109375" style="304" customWidth="1"/>
    <col min="14339" max="14339" width="16.85546875" style="304" customWidth="1"/>
    <col min="14340" max="14589" width="9" style="304"/>
    <col min="14590" max="14590" width="4.85546875" style="304" customWidth="1"/>
    <col min="14591" max="14591" width="84.28515625" style="304" customWidth="1"/>
    <col min="14592" max="14592" width="7" style="304" customWidth="1"/>
    <col min="14593" max="14593" width="8" style="304" customWidth="1"/>
    <col min="14594" max="14594" width="14.7109375" style="304" customWidth="1"/>
    <col min="14595" max="14595" width="16.85546875" style="304" customWidth="1"/>
    <col min="14596" max="14845" width="9" style="304"/>
    <col min="14846" max="14846" width="4.85546875" style="304" customWidth="1"/>
    <col min="14847" max="14847" width="84.28515625" style="304" customWidth="1"/>
    <col min="14848" max="14848" width="7" style="304" customWidth="1"/>
    <col min="14849" max="14849" width="8" style="304" customWidth="1"/>
    <col min="14850" max="14850" width="14.7109375" style="304" customWidth="1"/>
    <col min="14851" max="14851" width="16.85546875" style="304" customWidth="1"/>
    <col min="14852" max="15101" width="9" style="304"/>
    <col min="15102" max="15102" width="4.85546875" style="304" customWidth="1"/>
    <col min="15103" max="15103" width="84.28515625" style="304" customWidth="1"/>
    <col min="15104" max="15104" width="7" style="304" customWidth="1"/>
    <col min="15105" max="15105" width="8" style="304" customWidth="1"/>
    <col min="15106" max="15106" width="14.7109375" style="304" customWidth="1"/>
    <col min="15107" max="15107" width="16.85546875" style="304" customWidth="1"/>
    <col min="15108" max="15357" width="9" style="304"/>
    <col min="15358" max="15358" width="4.85546875" style="304" customWidth="1"/>
    <col min="15359" max="15359" width="84.28515625" style="304" customWidth="1"/>
    <col min="15360" max="15360" width="7" style="304" customWidth="1"/>
    <col min="15361" max="15361" width="8" style="304" customWidth="1"/>
    <col min="15362" max="15362" width="14.7109375" style="304" customWidth="1"/>
    <col min="15363" max="15363" width="16.85546875" style="304" customWidth="1"/>
    <col min="15364" max="15613" width="9" style="304"/>
    <col min="15614" max="15614" width="4.85546875" style="304" customWidth="1"/>
    <col min="15615" max="15615" width="84.28515625" style="304" customWidth="1"/>
    <col min="15616" max="15616" width="7" style="304" customWidth="1"/>
    <col min="15617" max="15617" width="8" style="304" customWidth="1"/>
    <col min="15618" max="15618" width="14.7109375" style="304" customWidth="1"/>
    <col min="15619" max="15619" width="16.85546875" style="304" customWidth="1"/>
    <col min="15620" max="15869" width="9" style="304"/>
    <col min="15870" max="15870" width="4.85546875" style="304" customWidth="1"/>
    <col min="15871" max="15871" width="84.28515625" style="304" customWidth="1"/>
    <col min="15872" max="15872" width="7" style="304" customWidth="1"/>
    <col min="15873" max="15873" width="8" style="304" customWidth="1"/>
    <col min="15874" max="15874" width="14.7109375" style="304" customWidth="1"/>
    <col min="15875" max="15875" width="16.85546875" style="304" customWidth="1"/>
    <col min="15876" max="16125" width="9" style="304"/>
    <col min="16126" max="16126" width="4.85546875" style="304" customWidth="1"/>
    <col min="16127" max="16127" width="84.28515625" style="304" customWidth="1"/>
    <col min="16128" max="16128" width="7" style="304" customWidth="1"/>
    <col min="16129" max="16129" width="8" style="304" customWidth="1"/>
    <col min="16130" max="16130" width="14.7109375" style="304" customWidth="1"/>
    <col min="16131" max="16131" width="16.85546875" style="304" customWidth="1"/>
    <col min="16132" max="16384" width="9" style="304"/>
  </cols>
  <sheetData>
    <row r="1" spans="1:6" ht="21" customHeight="1" thickBot="1">
      <c r="A1" s="484" t="s">
        <v>282</v>
      </c>
      <c r="B1" s="484"/>
      <c r="C1" s="484"/>
      <c r="D1" s="484"/>
      <c r="E1" s="484"/>
      <c r="F1" s="484"/>
    </row>
    <row r="2" spans="1:6" s="308" customFormat="1" ht="24">
      <c r="A2" s="305" t="s">
        <v>283</v>
      </c>
      <c r="B2" s="306" t="s">
        <v>284</v>
      </c>
      <c r="C2" s="307" t="s">
        <v>285</v>
      </c>
      <c r="D2" s="306" t="s">
        <v>7</v>
      </c>
      <c r="E2" s="384" t="s">
        <v>286</v>
      </c>
      <c r="F2" s="409" t="s">
        <v>287</v>
      </c>
    </row>
    <row r="3" spans="1:6" ht="9.75" customHeight="1">
      <c r="A3" s="309"/>
      <c r="F3" s="410"/>
    </row>
    <row r="4" spans="1:6" ht="15.75">
      <c r="A4" s="313" t="s">
        <v>288</v>
      </c>
      <c r="B4" s="314" t="s">
        <v>289</v>
      </c>
      <c r="F4" s="410"/>
    </row>
    <row r="5" spans="1:6" ht="10.5" customHeight="1">
      <c r="A5" s="313"/>
      <c r="B5" s="314"/>
      <c r="F5" s="410"/>
    </row>
    <row r="6" spans="1:6">
      <c r="A6" s="315" t="s">
        <v>290</v>
      </c>
      <c r="B6" s="316" t="s">
        <v>291</v>
      </c>
      <c r="D6" s="317"/>
      <c r="F6" s="410"/>
    </row>
    <row r="7" spans="1:6">
      <c r="A7" s="318" t="s">
        <v>292</v>
      </c>
      <c r="B7" s="319" t="s">
        <v>293</v>
      </c>
      <c r="C7" s="320" t="s">
        <v>294</v>
      </c>
      <c r="D7" s="321">
        <v>1</v>
      </c>
      <c r="E7" s="407"/>
      <c r="F7" s="411">
        <f>D7*E7</f>
        <v>0</v>
      </c>
    </row>
    <row r="8" spans="1:6" s="324" customFormat="1" ht="57" customHeight="1">
      <c r="A8" s="322" t="s">
        <v>295</v>
      </c>
      <c r="B8" s="323" t="s">
        <v>296</v>
      </c>
      <c r="C8" s="485" t="s">
        <v>10</v>
      </c>
      <c r="D8" s="488">
        <v>1</v>
      </c>
      <c r="E8" s="491"/>
      <c r="F8" s="494">
        <f t="shared" ref="F8" si="0">D8*E8</f>
        <v>0</v>
      </c>
    </row>
    <row r="9" spans="1:6" s="324" customFormat="1">
      <c r="A9" s="309"/>
      <c r="B9" s="325" t="s">
        <v>297</v>
      </c>
      <c r="C9" s="486"/>
      <c r="D9" s="489"/>
      <c r="E9" s="492"/>
      <c r="F9" s="495"/>
    </row>
    <row r="10" spans="1:6" s="324" customFormat="1">
      <c r="A10" s="309"/>
      <c r="B10" s="325" t="s">
        <v>298</v>
      </c>
      <c r="C10" s="486"/>
      <c r="D10" s="489"/>
      <c r="E10" s="492"/>
      <c r="F10" s="495"/>
    </row>
    <row r="11" spans="1:6" s="324" customFormat="1">
      <c r="A11" s="309"/>
      <c r="B11" s="325" t="s">
        <v>299</v>
      </c>
      <c r="C11" s="486"/>
      <c r="D11" s="489"/>
      <c r="E11" s="492"/>
      <c r="F11" s="495"/>
    </row>
    <row r="12" spans="1:6" s="324" customFormat="1">
      <c r="A12" s="309"/>
      <c r="B12" s="325" t="s">
        <v>300</v>
      </c>
      <c r="C12" s="486"/>
      <c r="D12" s="489"/>
      <c r="E12" s="492"/>
      <c r="F12" s="495"/>
    </row>
    <row r="13" spans="1:6" s="324" customFormat="1">
      <c r="A13" s="309"/>
      <c r="B13" s="325" t="s">
        <v>301</v>
      </c>
      <c r="C13" s="486"/>
      <c r="D13" s="489"/>
      <c r="E13" s="492"/>
      <c r="F13" s="495"/>
    </row>
    <row r="14" spans="1:6" s="324" customFormat="1">
      <c r="A14" s="309"/>
      <c r="B14" s="325" t="s">
        <v>302</v>
      </c>
      <c r="C14" s="486"/>
      <c r="D14" s="489"/>
      <c r="E14" s="492"/>
      <c r="F14" s="495"/>
    </row>
    <row r="15" spans="1:6" s="324" customFormat="1">
      <c r="A15" s="326"/>
      <c r="B15" s="327" t="s">
        <v>303</v>
      </c>
      <c r="C15" s="487"/>
      <c r="D15" s="490"/>
      <c r="E15" s="493"/>
      <c r="F15" s="496"/>
    </row>
    <row r="16" spans="1:6" ht="12.75" customHeight="1">
      <c r="A16" s="315"/>
      <c r="D16" s="317"/>
      <c r="F16" s="410"/>
    </row>
    <row r="17" spans="1:6">
      <c r="A17" s="315" t="s">
        <v>304</v>
      </c>
      <c r="B17" s="316" t="s">
        <v>305</v>
      </c>
      <c r="D17" s="317"/>
      <c r="F17" s="410"/>
    </row>
    <row r="18" spans="1:6" ht="38.25">
      <c r="A18" s="309"/>
      <c r="B18" s="310" t="s">
        <v>306</v>
      </c>
      <c r="D18" s="317"/>
      <c r="F18" s="410"/>
    </row>
    <row r="19" spans="1:6">
      <c r="A19" s="328" t="s">
        <v>307</v>
      </c>
      <c r="B19" s="319" t="s">
        <v>308</v>
      </c>
      <c r="C19" s="320" t="s">
        <v>205</v>
      </c>
      <c r="D19" s="321">
        <v>8</v>
      </c>
      <c r="E19" s="407"/>
      <c r="F19" s="411">
        <f>D19*E19</f>
        <v>0</v>
      </c>
    </row>
    <row r="20" spans="1:6">
      <c r="A20" s="328" t="s">
        <v>309</v>
      </c>
      <c r="B20" s="319" t="s">
        <v>310</v>
      </c>
      <c r="C20" s="320" t="s">
        <v>205</v>
      </c>
      <c r="D20" s="321">
        <v>135</v>
      </c>
      <c r="E20" s="407"/>
      <c r="F20" s="411">
        <f>D20*E20</f>
        <v>0</v>
      </c>
    </row>
    <row r="21" spans="1:6">
      <c r="A21" s="328" t="s">
        <v>311</v>
      </c>
      <c r="B21" s="319" t="s">
        <v>312</v>
      </c>
      <c r="C21" s="320" t="s">
        <v>205</v>
      </c>
      <c r="D21" s="321">
        <v>90</v>
      </c>
      <c r="E21" s="407"/>
      <c r="F21" s="411">
        <f>D21*E21</f>
        <v>0</v>
      </c>
    </row>
    <row r="22" spans="1:6" ht="11.25" customHeight="1">
      <c r="A22" s="309"/>
      <c r="D22" s="317"/>
      <c r="F22" s="410"/>
    </row>
    <row r="23" spans="1:6">
      <c r="A23" s="315" t="s">
        <v>313</v>
      </c>
      <c r="B23" s="316" t="s">
        <v>314</v>
      </c>
      <c r="D23" s="317"/>
      <c r="F23" s="410"/>
    </row>
    <row r="24" spans="1:6" ht="25.5">
      <c r="A24" s="328" t="s">
        <v>315</v>
      </c>
      <c r="B24" s="319" t="s">
        <v>316</v>
      </c>
      <c r="C24" s="329" t="s">
        <v>205</v>
      </c>
      <c r="D24" s="330">
        <v>40</v>
      </c>
      <c r="E24" s="402"/>
      <c r="F24" s="411">
        <f>D24*E24</f>
        <v>0</v>
      </c>
    </row>
    <row r="25" spans="1:6" ht="25.5">
      <c r="A25" s="309"/>
      <c r="B25" s="310" t="s">
        <v>317</v>
      </c>
      <c r="D25" s="317"/>
      <c r="F25" s="410"/>
    </row>
    <row r="26" spans="1:6" ht="15">
      <c r="A26" s="328" t="s">
        <v>318</v>
      </c>
      <c r="B26" s="319" t="s">
        <v>319</v>
      </c>
      <c r="C26" s="320" t="s">
        <v>205</v>
      </c>
      <c r="D26" s="321">
        <v>13</v>
      </c>
      <c r="E26" s="404"/>
      <c r="F26" s="411">
        <f t="shared" ref="F26:F31" si="1">D26*E26</f>
        <v>0</v>
      </c>
    </row>
    <row r="27" spans="1:6" ht="15">
      <c r="A27" s="328" t="s">
        <v>320</v>
      </c>
      <c r="B27" s="319" t="s">
        <v>321</v>
      </c>
      <c r="C27" s="320" t="s">
        <v>205</v>
      </c>
      <c r="D27" s="321">
        <v>255</v>
      </c>
      <c r="E27" s="407"/>
      <c r="F27" s="411">
        <f t="shared" si="1"/>
        <v>0</v>
      </c>
    </row>
    <row r="28" spans="1:6" ht="15">
      <c r="A28" s="328" t="s">
        <v>322</v>
      </c>
      <c r="B28" s="319" t="s">
        <v>323</v>
      </c>
      <c r="C28" s="320" t="s">
        <v>205</v>
      </c>
      <c r="D28" s="321">
        <v>100</v>
      </c>
      <c r="E28" s="407"/>
      <c r="F28" s="411">
        <f t="shared" si="1"/>
        <v>0</v>
      </c>
    </row>
    <row r="29" spans="1:6" s="324" customFormat="1" ht="15">
      <c r="A29" s="328" t="s">
        <v>324</v>
      </c>
      <c r="B29" s="319" t="s">
        <v>325</v>
      </c>
      <c r="C29" s="320" t="s">
        <v>205</v>
      </c>
      <c r="D29" s="321">
        <v>8</v>
      </c>
      <c r="E29" s="404"/>
      <c r="F29" s="411">
        <f t="shared" si="1"/>
        <v>0</v>
      </c>
    </row>
    <row r="30" spans="1:6" s="324" customFormat="1" ht="15">
      <c r="A30" s="328" t="s">
        <v>326</v>
      </c>
      <c r="B30" s="319" t="s">
        <v>327</v>
      </c>
      <c r="C30" s="320" t="s">
        <v>205</v>
      </c>
      <c r="D30" s="321">
        <v>8</v>
      </c>
      <c r="E30" s="404"/>
      <c r="F30" s="411">
        <f t="shared" si="1"/>
        <v>0</v>
      </c>
    </row>
    <row r="31" spans="1:6" s="324" customFormat="1" ht="15">
      <c r="A31" s="328" t="s">
        <v>328</v>
      </c>
      <c r="B31" s="319" t="s">
        <v>329</v>
      </c>
      <c r="C31" s="320" t="s">
        <v>205</v>
      </c>
      <c r="D31" s="321">
        <v>7</v>
      </c>
      <c r="E31" s="404"/>
      <c r="F31" s="411">
        <f t="shared" si="1"/>
        <v>0</v>
      </c>
    </row>
    <row r="32" spans="1:6" ht="19.5" customHeight="1">
      <c r="A32" s="309"/>
      <c r="D32" s="317"/>
      <c r="F32" s="410"/>
    </row>
    <row r="33" spans="1:6">
      <c r="A33" s="315" t="s">
        <v>330</v>
      </c>
      <c r="B33" s="316" t="s">
        <v>331</v>
      </c>
      <c r="D33" s="317"/>
      <c r="F33" s="410"/>
    </row>
    <row r="34" spans="1:6">
      <c r="A34" s="328" t="s">
        <v>332</v>
      </c>
      <c r="B34" s="319" t="s">
        <v>333</v>
      </c>
      <c r="C34" s="320" t="s">
        <v>294</v>
      </c>
      <c r="D34" s="321">
        <v>1</v>
      </c>
      <c r="E34" s="407"/>
      <c r="F34" s="411">
        <f>D34*E34</f>
        <v>0</v>
      </c>
    </row>
    <row r="35" spans="1:6" ht="38.25">
      <c r="A35" s="309"/>
      <c r="B35" s="310" t="s">
        <v>334</v>
      </c>
      <c r="D35" s="317"/>
      <c r="F35" s="410"/>
    </row>
    <row r="36" spans="1:6">
      <c r="A36" s="328" t="s">
        <v>335</v>
      </c>
      <c r="B36" s="319" t="s">
        <v>336</v>
      </c>
      <c r="C36" s="320" t="s">
        <v>10</v>
      </c>
      <c r="D36" s="321">
        <v>40</v>
      </c>
      <c r="E36" s="407"/>
      <c r="F36" s="411">
        <f t="shared" ref="F36:F38" si="2">D36*E36</f>
        <v>0</v>
      </c>
    </row>
    <row r="37" spans="1:6">
      <c r="A37" s="328" t="s">
        <v>337</v>
      </c>
      <c r="B37" s="319" t="s">
        <v>338</v>
      </c>
      <c r="C37" s="320" t="s">
        <v>10</v>
      </c>
      <c r="D37" s="321">
        <v>1</v>
      </c>
      <c r="E37" s="407"/>
      <c r="F37" s="411">
        <f t="shared" si="2"/>
        <v>0</v>
      </c>
    </row>
    <row r="38" spans="1:6">
      <c r="A38" s="328" t="s">
        <v>339</v>
      </c>
      <c r="B38" s="319" t="s">
        <v>340</v>
      </c>
      <c r="C38" s="320" t="s">
        <v>10</v>
      </c>
      <c r="D38" s="321">
        <v>1</v>
      </c>
      <c r="E38" s="407"/>
      <c r="F38" s="411">
        <f t="shared" si="2"/>
        <v>0</v>
      </c>
    </row>
    <row r="39" spans="1:6" ht="13.5" customHeight="1">
      <c r="A39" s="309"/>
      <c r="D39" s="317"/>
      <c r="F39" s="410"/>
    </row>
    <row r="40" spans="1:6" ht="13.5" customHeight="1">
      <c r="A40" s="315" t="s">
        <v>341</v>
      </c>
      <c r="B40" s="316" t="s">
        <v>342</v>
      </c>
      <c r="D40" s="317"/>
      <c r="F40" s="410"/>
    </row>
    <row r="41" spans="1:6">
      <c r="A41" s="328" t="s">
        <v>343</v>
      </c>
      <c r="B41" s="331" t="s">
        <v>344</v>
      </c>
      <c r="C41" s="332" t="s">
        <v>294</v>
      </c>
      <c r="D41" s="320">
        <v>1</v>
      </c>
      <c r="E41" s="407"/>
      <c r="F41" s="411">
        <f>D41*E41</f>
        <v>0</v>
      </c>
    </row>
    <row r="42" spans="1:6" ht="38.25">
      <c r="A42" s="309"/>
      <c r="B42" s="333" t="s">
        <v>345</v>
      </c>
      <c r="D42" s="317"/>
      <c r="F42" s="410"/>
    </row>
    <row r="43" spans="1:6">
      <c r="A43" s="328" t="s">
        <v>346</v>
      </c>
      <c r="B43" s="331" t="s">
        <v>347</v>
      </c>
      <c r="C43" s="332" t="s">
        <v>10</v>
      </c>
      <c r="D43" s="320">
        <v>19</v>
      </c>
      <c r="E43" s="407"/>
      <c r="F43" s="411">
        <f t="shared" ref="F43:F48" si="3">D43*E43</f>
        <v>0</v>
      </c>
    </row>
    <row r="44" spans="1:6" ht="25.5">
      <c r="A44" s="328" t="s">
        <v>348</v>
      </c>
      <c r="B44" s="331" t="s">
        <v>349</v>
      </c>
      <c r="C44" s="332" t="s">
        <v>10</v>
      </c>
      <c r="D44" s="320">
        <v>60</v>
      </c>
      <c r="E44" s="407"/>
      <c r="F44" s="411">
        <f t="shared" si="3"/>
        <v>0</v>
      </c>
    </row>
    <row r="45" spans="1:6" ht="27.6" customHeight="1">
      <c r="A45" s="328" t="s">
        <v>350</v>
      </c>
      <c r="B45" s="331" t="s">
        <v>351</v>
      </c>
      <c r="C45" s="332" t="s">
        <v>10</v>
      </c>
      <c r="D45" s="320">
        <v>2</v>
      </c>
      <c r="E45" s="407"/>
      <c r="F45" s="411">
        <f t="shared" si="3"/>
        <v>0</v>
      </c>
    </row>
    <row r="46" spans="1:6" ht="29.45" customHeight="1">
      <c r="A46" s="328" t="s">
        <v>352</v>
      </c>
      <c r="B46" s="331" t="s">
        <v>353</v>
      </c>
      <c r="C46" s="332" t="s">
        <v>10</v>
      </c>
      <c r="D46" s="320">
        <v>4</v>
      </c>
      <c r="E46" s="407"/>
      <c r="F46" s="411">
        <f t="shared" si="3"/>
        <v>0</v>
      </c>
    </row>
    <row r="47" spans="1:6">
      <c r="A47" s="328" t="s">
        <v>354</v>
      </c>
      <c r="B47" s="319" t="s">
        <v>355</v>
      </c>
      <c r="C47" s="320" t="s">
        <v>294</v>
      </c>
      <c r="D47" s="321">
        <v>1</v>
      </c>
      <c r="E47" s="404"/>
      <c r="F47" s="411">
        <f t="shared" si="3"/>
        <v>0</v>
      </c>
    </row>
    <row r="48" spans="1:6" ht="13.5" thickBot="1">
      <c r="A48" s="334" t="s">
        <v>356</v>
      </c>
      <c r="B48" s="335" t="s">
        <v>357</v>
      </c>
      <c r="C48" s="336" t="s">
        <v>294</v>
      </c>
      <c r="D48" s="337">
        <v>1</v>
      </c>
      <c r="E48" s="406"/>
      <c r="F48" s="414">
        <f t="shared" si="3"/>
        <v>0</v>
      </c>
    </row>
    <row r="49" spans="1:6" ht="13.5" customHeight="1">
      <c r="A49" s="338"/>
      <c r="B49" s="339" t="s">
        <v>358</v>
      </c>
      <c r="C49" s="340"/>
      <c r="D49" s="341"/>
      <c r="E49" s="386"/>
      <c r="F49" s="415">
        <f>SUM(F7:F48)</f>
        <v>0</v>
      </c>
    </row>
    <row r="50" spans="1:6" ht="13.5" customHeight="1">
      <c r="A50" s="342"/>
      <c r="B50" s="343"/>
      <c r="D50" s="317"/>
      <c r="F50" s="416"/>
    </row>
    <row r="51" spans="1:6" s="346" customFormat="1" ht="15.75">
      <c r="A51" s="313" t="s">
        <v>359</v>
      </c>
      <c r="B51" s="314" t="s">
        <v>360</v>
      </c>
      <c r="C51" s="344"/>
      <c r="D51" s="345"/>
      <c r="E51" s="387"/>
      <c r="F51" s="416"/>
    </row>
    <row r="52" spans="1:6" s="346" customFormat="1">
      <c r="A52" s="328" t="s">
        <v>361</v>
      </c>
      <c r="B52" s="319" t="s">
        <v>362</v>
      </c>
      <c r="C52" s="320" t="s">
        <v>205</v>
      </c>
      <c r="D52" s="321">
        <v>30</v>
      </c>
      <c r="E52" s="404"/>
      <c r="F52" s="411">
        <f t="shared" ref="F52:F58" si="4">D52*E52</f>
        <v>0</v>
      </c>
    </row>
    <row r="53" spans="1:6" ht="38.25">
      <c r="A53" s="328" t="s">
        <v>363</v>
      </c>
      <c r="B53" s="319" t="s">
        <v>364</v>
      </c>
      <c r="C53" s="329" t="s">
        <v>205</v>
      </c>
      <c r="D53" s="330">
        <v>80</v>
      </c>
      <c r="E53" s="402"/>
      <c r="F53" s="411">
        <f t="shared" si="4"/>
        <v>0</v>
      </c>
    </row>
    <row r="54" spans="1:6">
      <c r="A54" s="328" t="s">
        <v>365</v>
      </c>
      <c r="B54" s="319" t="s">
        <v>366</v>
      </c>
      <c r="C54" s="320" t="s">
        <v>205</v>
      </c>
      <c r="D54" s="321">
        <v>80</v>
      </c>
      <c r="E54" s="404"/>
      <c r="F54" s="411">
        <f t="shared" si="4"/>
        <v>0</v>
      </c>
    </row>
    <row r="55" spans="1:6">
      <c r="A55" s="328" t="s">
        <v>367</v>
      </c>
      <c r="B55" s="319" t="s">
        <v>368</v>
      </c>
      <c r="C55" s="320" t="s">
        <v>205</v>
      </c>
      <c r="D55" s="321">
        <v>15</v>
      </c>
      <c r="E55" s="404"/>
      <c r="F55" s="411">
        <f t="shared" si="4"/>
        <v>0</v>
      </c>
    </row>
    <row r="56" spans="1:6">
      <c r="A56" s="328" t="s">
        <v>369</v>
      </c>
      <c r="B56" s="319" t="s">
        <v>370</v>
      </c>
      <c r="C56" s="320" t="s">
        <v>205</v>
      </c>
      <c r="D56" s="321">
        <v>15</v>
      </c>
      <c r="E56" s="404"/>
      <c r="F56" s="411">
        <f t="shared" si="4"/>
        <v>0</v>
      </c>
    </row>
    <row r="57" spans="1:6" ht="25.5">
      <c r="A57" s="328" t="s">
        <v>371</v>
      </c>
      <c r="B57" s="319" t="s">
        <v>372</v>
      </c>
      <c r="C57" s="320" t="s">
        <v>205</v>
      </c>
      <c r="D57" s="321">
        <v>100</v>
      </c>
      <c r="E57" s="404"/>
      <c r="F57" s="411">
        <f t="shared" si="4"/>
        <v>0</v>
      </c>
    </row>
    <row r="58" spans="1:6" ht="51">
      <c r="A58" s="328" t="s">
        <v>373</v>
      </c>
      <c r="B58" s="319" t="s">
        <v>374</v>
      </c>
      <c r="C58" s="329" t="s">
        <v>10</v>
      </c>
      <c r="D58" s="330">
        <v>20</v>
      </c>
      <c r="E58" s="402"/>
      <c r="F58" s="411">
        <f t="shared" si="4"/>
        <v>0</v>
      </c>
    </row>
    <row r="59" spans="1:6" ht="25.5">
      <c r="A59" s="322" t="s">
        <v>375</v>
      </c>
      <c r="B59" s="347" t="s">
        <v>376</v>
      </c>
      <c r="C59" s="348"/>
      <c r="D59" s="349"/>
      <c r="E59" s="388"/>
      <c r="F59" s="412"/>
    </row>
    <row r="60" spans="1:6">
      <c r="A60" s="309"/>
      <c r="B60" s="350" t="s">
        <v>377</v>
      </c>
      <c r="C60" s="351"/>
      <c r="D60" s="352"/>
      <c r="E60" s="389"/>
      <c r="F60" s="413"/>
    </row>
    <row r="61" spans="1:6">
      <c r="A61" s="309"/>
      <c r="B61" s="350" t="s">
        <v>378</v>
      </c>
      <c r="C61" s="351"/>
      <c r="D61" s="352"/>
      <c r="E61" s="389"/>
      <c r="F61" s="413"/>
    </row>
    <row r="62" spans="1:6">
      <c r="A62" s="309"/>
      <c r="B62" s="350" t="s">
        <v>379</v>
      </c>
      <c r="C62" s="351"/>
      <c r="D62" s="352"/>
      <c r="E62" s="389"/>
      <c r="F62" s="413"/>
    </row>
    <row r="63" spans="1:6">
      <c r="A63" s="309"/>
      <c r="B63" s="350" t="s">
        <v>380</v>
      </c>
      <c r="C63" s="351"/>
      <c r="D63" s="352"/>
      <c r="E63" s="389"/>
      <c r="F63" s="413"/>
    </row>
    <row r="64" spans="1:6">
      <c r="A64" s="309"/>
      <c r="B64" s="350" t="s">
        <v>381</v>
      </c>
      <c r="C64" s="351"/>
      <c r="D64" s="352"/>
      <c r="E64" s="389"/>
      <c r="F64" s="413"/>
    </row>
    <row r="65" spans="1:6">
      <c r="A65" s="309"/>
      <c r="B65" s="350" t="s">
        <v>382</v>
      </c>
      <c r="C65" s="351"/>
      <c r="D65" s="352"/>
      <c r="E65" s="389"/>
      <c r="F65" s="413"/>
    </row>
    <row r="66" spans="1:6">
      <c r="A66" s="309"/>
      <c r="B66" s="353" t="s">
        <v>383</v>
      </c>
      <c r="C66" s="351"/>
      <c r="D66" s="352"/>
      <c r="E66" s="389"/>
      <c r="F66" s="413"/>
    </row>
    <row r="67" spans="1:6" ht="25.5">
      <c r="A67" s="309"/>
      <c r="B67" s="353" t="s">
        <v>384</v>
      </c>
      <c r="C67" s="351"/>
      <c r="D67" s="352"/>
      <c r="E67" s="389"/>
      <c r="F67" s="413"/>
    </row>
    <row r="68" spans="1:6">
      <c r="A68" s="309"/>
      <c r="B68" s="353" t="s">
        <v>385</v>
      </c>
      <c r="C68" s="351"/>
      <c r="D68" s="352"/>
      <c r="E68" s="389"/>
      <c r="F68" s="413"/>
    </row>
    <row r="69" spans="1:6">
      <c r="A69" s="309"/>
      <c r="B69" s="353" t="s">
        <v>386</v>
      </c>
      <c r="C69" s="351"/>
      <c r="D69" s="352"/>
      <c r="E69" s="389"/>
      <c r="F69" s="413"/>
    </row>
    <row r="70" spans="1:6">
      <c r="A70" s="309"/>
      <c r="B70" s="353" t="s">
        <v>387</v>
      </c>
      <c r="C70" s="351"/>
      <c r="D70" s="352"/>
      <c r="E70" s="389"/>
      <c r="F70" s="413"/>
    </row>
    <row r="71" spans="1:6">
      <c r="A71" s="309"/>
      <c r="B71" s="353" t="s">
        <v>388</v>
      </c>
      <c r="C71" s="351"/>
      <c r="D71" s="352"/>
      <c r="E71" s="389"/>
      <c r="F71" s="413"/>
    </row>
    <row r="72" spans="1:6" ht="15.6" customHeight="1">
      <c r="A72" s="326"/>
      <c r="B72" s="354" t="s">
        <v>389</v>
      </c>
      <c r="C72" s="348" t="s">
        <v>10</v>
      </c>
      <c r="D72" s="355">
        <v>1</v>
      </c>
      <c r="E72" s="405"/>
      <c r="F72" s="411">
        <f t="shared" ref="F72:F74" si="5">D72*E72</f>
        <v>0</v>
      </c>
    </row>
    <row r="73" spans="1:6">
      <c r="A73" s="328" t="s">
        <v>390</v>
      </c>
      <c r="B73" s="319" t="s">
        <v>355</v>
      </c>
      <c r="C73" s="320" t="s">
        <v>294</v>
      </c>
      <c r="D73" s="321">
        <v>1</v>
      </c>
      <c r="E73" s="404"/>
      <c r="F73" s="411">
        <f t="shared" si="5"/>
        <v>0</v>
      </c>
    </row>
    <row r="74" spans="1:6" ht="13.5" thickBot="1">
      <c r="A74" s="334" t="s">
        <v>391</v>
      </c>
      <c r="B74" s="335" t="s">
        <v>392</v>
      </c>
      <c r="C74" s="336" t="s">
        <v>294</v>
      </c>
      <c r="D74" s="337">
        <v>1</v>
      </c>
      <c r="E74" s="406"/>
      <c r="F74" s="414">
        <f t="shared" si="5"/>
        <v>0</v>
      </c>
    </row>
    <row r="75" spans="1:6">
      <c r="A75" s="326"/>
      <c r="B75" s="339" t="s">
        <v>393</v>
      </c>
      <c r="C75" s="340"/>
      <c r="D75" s="341"/>
      <c r="E75" s="386"/>
      <c r="F75" s="415">
        <f>SUM(F52:F74)</f>
        <v>0</v>
      </c>
    </row>
    <row r="76" spans="1:6" ht="12" customHeight="1">
      <c r="A76" s="309"/>
      <c r="B76" s="343"/>
      <c r="D76" s="317"/>
      <c r="F76" s="416"/>
    </row>
    <row r="77" spans="1:6" ht="15.75">
      <c r="A77" s="313" t="s">
        <v>394</v>
      </c>
      <c r="B77" s="314" t="s">
        <v>395</v>
      </c>
      <c r="C77" s="344"/>
      <c r="D77" s="345"/>
      <c r="E77" s="387"/>
      <c r="F77" s="416"/>
    </row>
    <row r="78" spans="1:6" ht="29.25" customHeight="1">
      <c r="A78" s="328" t="s">
        <v>361</v>
      </c>
      <c r="B78" s="319" t="s">
        <v>396</v>
      </c>
      <c r="C78" s="329" t="s">
        <v>205</v>
      </c>
      <c r="D78" s="330">
        <v>25</v>
      </c>
      <c r="E78" s="402"/>
      <c r="F78" s="411">
        <f t="shared" ref="F78:F81" si="6">D78*E78</f>
        <v>0</v>
      </c>
    </row>
    <row r="79" spans="1:6" ht="38.25">
      <c r="A79" s="328" t="s">
        <v>363</v>
      </c>
      <c r="B79" s="319" t="s">
        <v>397</v>
      </c>
      <c r="C79" s="329" t="s">
        <v>205</v>
      </c>
      <c r="D79" s="330">
        <v>11</v>
      </c>
      <c r="E79" s="402"/>
      <c r="F79" s="411">
        <f t="shared" si="6"/>
        <v>0</v>
      </c>
    </row>
    <row r="80" spans="1:6" ht="15">
      <c r="A80" s="328" t="s">
        <v>365</v>
      </c>
      <c r="B80" s="319" t="s">
        <v>398</v>
      </c>
      <c r="C80" s="320" t="s">
        <v>205</v>
      </c>
      <c r="D80" s="321">
        <v>27</v>
      </c>
      <c r="E80" s="402"/>
      <c r="F80" s="411">
        <f t="shared" si="6"/>
        <v>0</v>
      </c>
    </row>
    <row r="81" spans="1:6">
      <c r="A81" s="328" t="s">
        <v>367</v>
      </c>
      <c r="B81" s="319" t="s">
        <v>399</v>
      </c>
      <c r="C81" s="320" t="s">
        <v>10</v>
      </c>
      <c r="D81" s="321">
        <v>12</v>
      </c>
      <c r="E81" s="404"/>
      <c r="F81" s="411">
        <f t="shared" si="6"/>
        <v>0</v>
      </c>
    </row>
    <row r="82" spans="1:6">
      <c r="A82" s="318" t="s">
        <v>369</v>
      </c>
      <c r="B82" s="323" t="s">
        <v>400</v>
      </c>
      <c r="C82" s="356"/>
      <c r="D82" s="355"/>
      <c r="E82" s="390"/>
      <c r="F82" s="412"/>
    </row>
    <row r="83" spans="1:6">
      <c r="A83" s="357"/>
      <c r="B83" s="358" t="s">
        <v>401</v>
      </c>
      <c r="C83" s="358"/>
      <c r="D83" s="358"/>
      <c r="E83" s="391"/>
      <c r="F83" s="413"/>
    </row>
    <row r="84" spans="1:6">
      <c r="A84" s="357"/>
      <c r="B84" s="358" t="s">
        <v>402</v>
      </c>
      <c r="C84" s="358"/>
      <c r="D84" s="358"/>
      <c r="E84" s="391"/>
      <c r="F84" s="413"/>
    </row>
    <row r="85" spans="1:6">
      <c r="A85" s="357"/>
      <c r="B85" s="358" t="s">
        <v>403</v>
      </c>
      <c r="C85" s="358"/>
      <c r="D85" s="358"/>
      <c r="E85" s="391"/>
      <c r="F85" s="413"/>
    </row>
    <row r="86" spans="1:6">
      <c r="A86" s="357"/>
      <c r="B86" s="358" t="s">
        <v>404</v>
      </c>
      <c r="C86" s="358"/>
      <c r="D86" s="358"/>
      <c r="E86" s="391"/>
      <c r="F86" s="413"/>
    </row>
    <row r="87" spans="1:6">
      <c r="A87" s="357"/>
      <c r="B87" s="358" t="s">
        <v>405</v>
      </c>
      <c r="C87" s="358"/>
      <c r="D87" s="358"/>
      <c r="E87" s="391"/>
      <c r="F87" s="413"/>
    </row>
    <row r="88" spans="1:6">
      <c r="A88" s="359"/>
      <c r="B88" s="360" t="s">
        <v>406</v>
      </c>
      <c r="C88" s="356" t="s">
        <v>10</v>
      </c>
      <c r="D88" s="355">
        <v>1</v>
      </c>
      <c r="E88" s="401"/>
      <c r="F88" s="411">
        <f>D88*E88</f>
        <v>0</v>
      </c>
    </row>
    <row r="89" spans="1:6" ht="13.5" thickBot="1">
      <c r="A89" s="334" t="s">
        <v>330</v>
      </c>
      <c r="B89" s="335" t="s">
        <v>355</v>
      </c>
      <c r="C89" s="336" t="s">
        <v>294</v>
      </c>
      <c r="D89" s="337">
        <v>1</v>
      </c>
      <c r="E89" s="403"/>
      <c r="F89" s="414">
        <f>D89*E89</f>
        <v>0</v>
      </c>
    </row>
    <row r="90" spans="1:6">
      <c r="A90" s="326"/>
      <c r="B90" s="339" t="s">
        <v>407</v>
      </c>
      <c r="C90" s="340"/>
      <c r="D90" s="341"/>
      <c r="E90" s="386"/>
      <c r="F90" s="415">
        <f>SUM(F78:F89)</f>
        <v>0</v>
      </c>
    </row>
    <row r="91" spans="1:6" ht="13.5" customHeight="1">
      <c r="A91" s="309"/>
      <c r="B91" s="343"/>
      <c r="D91" s="317"/>
      <c r="F91" s="416"/>
    </row>
    <row r="92" spans="1:6" s="363" customFormat="1" ht="15.75">
      <c r="A92" s="313" t="s">
        <v>408</v>
      </c>
      <c r="B92" s="314" t="s">
        <v>409</v>
      </c>
      <c r="C92" s="361"/>
      <c r="D92" s="362"/>
      <c r="E92" s="392"/>
      <c r="F92" s="417"/>
    </row>
    <row r="93" spans="1:6" s="346" customFormat="1" ht="12.75" customHeight="1">
      <c r="A93" s="315"/>
      <c r="B93" s="364"/>
      <c r="C93" s="344"/>
      <c r="D93" s="345"/>
      <c r="E93" s="393"/>
      <c r="F93" s="416"/>
    </row>
    <row r="94" spans="1:6" ht="38.25">
      <c r="A94" s="318" t="s">
        <v>290</v>
      </c>
      <c r="B94" s="365" t="s">
        <v>410</v>
      </c>
      <c r="C94" s="329" t="s">
        <v>10</v>
      </c>
      <c r="D94" s="330">
        <v>1</v>
      </c>
      <c r="E94" s="402"/>
      <c r="F94" s="411">
        <f>D94*E94</f>
        <v>0</v>
      </c>
    </row>
    <row r="95" spans="1:6">
      <c r="A95" s="318" t="s">
        <v>304</v>
      </c>
      <c r="B95" s="366" t="s">
        <v>411</v>
      </c>
      <c r="C95" s="356"/>
      <c r="D95" s="355"/>
      <c r="E95" s="390"/>
      <c r="F95" s="412"/>
    </row>
    <row r="96" spans="1:6">
      <c r="A96" s="367"/>
      <c r="B96" s="368" t="s">
        <v>412</v>
      </c>
      <c r="C96" s="369"/>
      <c r="D96" s="317"/>
      <c r="E96" s="391"/>
      <c r="F96" s="410"/>
    </row>
    <row r="97" spans="1:6">
      <c r="A97" s="367"/>
      <c r="B97" s="368" t="s">
        <v>413</v>
      </c>
      <c r="C97" s="369"/>
      <c r="D97" s="317"/>
      <c r="E97" s="391"/>
      <c r="F97" s="410"/>
    </row>
    <row r="98" spans="1:6">
      <c r="A98" s="367"/>
      <c r="B98" s="368" t="s">
        <v>414</v>
      </c>
      <c r="C98" s="369"/>
      <c r="D98" s="317"/>
      <c r="E98" s="391"/>
      <c r="F98" s="410"/>
    </row>
    <row r="99" spans="1:6">
      <c r="A99" s="367"/>
      <c r="B99" s="368" t="s">
        <v>415</v>
      </c>
      <c r="C99" s="369"/>
      <c r="D99" s="317"/>
      <c r="E99" s="391"/>
      <c r="F99" s="410"/>
    </row>
    <row r="100" spans="1:6">
      <c r="A100" s="367"/>
      <c r="B100" s="368" t="s">
        <v>416</v>
      </c>
      <c r="C100" s="369"/>
      <c r="D100" s="317"/>
      <c r="E100" s="394"/>
      <c r="F100" s="410"/>
    </row>
    <row r="101" spans="1:6">
      <c r="A101" s="367"/>
      <c r="B101" s="368" t="s">
        <v>417</v>
      </c>
      <c r="C101" s="369"/>
      <c r="D101" s="317"/>
      <c r="E101" s="394"/>
      <c r="F101" s="410"/>
    </row>
    <row r="102" spans="1:6">
      <c r="A102" s="367"/>
      <c r="B102" s="368" t="s">
        <v>418</v>
      </c>
      <c r="C102" s="369"/>
      <c r="D102" s="317"/>
      <c r="E102" s="394"/>
      <c r="F102" s="410"/>
    </row>
    <row r="103" spans="1:6">
      <c r="A103" s="367"/>
      <c r="B103" s="368" t="s">
        <v>419</v>
      </c>
      <c r="C103" s="369"/>
      <c r="D103" s="317"/>
      <c r="E103" s="394"/>
      <c r="F103" s="410"/>
    </row>
    <row r="104" spans="1:6">
      <c r="A104" s="367"/>
      <c r="B104" s="368" t="s">
        <v>420</v>
      </c>
      <c r="C104" s="369"/>
      <c r="D104" s="317"/>
      <c r="E104" s="394"/>
      <c r="F104" s="410"/>
    </row>
    <row r="105" spans="1:6">
      <c r="A105" s="367"/>
      <c r="B105" s="368" t="s">
        <v>421</v>
      </c>
      <c r="C105" s="369"/>
      <c r="D105" s="317"/>
      <c r="E105" s="394"/>
      <c r="F105" s="410"/>
    </row>
    <row r="106" spans="1:6">
      <c r="A106" s="367"/>
      <c r="B106" s="368" t="s">
        <v>422</v>
      </c>
      <c r="C106" s="369"/>
      <c r="D106" s="317"/>
      <c r="E106" s="394"/>
      <c r="F106" s="410"/>
    </row>
    <row r="107" spans="1:6">
      <c r="A107" s="367"/>
      <c r="B107" s="368" t="s">
        <v>423</v>
      </c>
      <c r="C107" s="356" t="s">
        <v>10</v>
      </c>
      <c r="D107" s="355">
        <v>1</v>
      </c>
      <c r="E107" s="401"/>
      <c r="F107" s="411">
        <f>D107*E107</f>
        <v>0</v>
      </c>
    </row>
    <row r="108" spans="1:6" ht="42" customHeight="1">
      <c r="A108" s="318" t="s">
        <v>313</v>
      </c>
      <c r="B108" s="365" t="s">
        <v>424</v>
      </c>
      <c r="C108" s="329" t="s">
        <v>10</v>
      </c>
      <c r="D108" s="330">
        <v>1</v>
      </c>
      <c r="E108" s="402"/>
      <c r="F108" s="411">
        <f>D108*E108</f>
        <v>0</v>
      </c>
    </row>
    <row r="109" spans="1:6" ht="15.75" thickBot="1">
      <c r="A109" s="370"/>
      <c r="B109" s="371" t="s">
        <v>425</v>
      </c>
      <c r="C109" s="372"/>
      <c r="D109" s="373"/>
      <c r="E109" s="395"/>
      <c r="F109" s="418">
        <f>SUM(F94:F108)</f>
        <v>0</v>
      </c>
    </row>
    <row r="110" spans="1:6">
      <c r="D110" s="311"/>
    </row>
    <row r="111" spans="1:6" ht="15">
      <c r="B111" s="375" t="s">
        <v>426</v>
      </c>
      <c r="C111" s="376"/>
      <c r="D111" s="377"/>
      <c r="E111" s="396"/>
      <c r="F111" s="420">
        <f>F109+F90+F75+F49</f>
        <v>0</v>
      </c>
    </row>
    <row r="112" spans="1:6">
      <c r="A112" s="497"/>
      <c r="B112" s="497"/>
      <c r="C112" s="497"/>
      <c r="D112" s="497"/>
      <c r="E112" s="397"/>
      <c r="F112" s="408"/>
    </row>
    <row r="113" spans="1:6">
      <c r="A113" s="497"/>
      <c r="B113" s="497"/>
      <c r="C113" s="497"/>
      <c r="D113" s="497"/>
      <c r="E113" s="397"/>
      <c r="F113" s="408"/>
    </row>
    <row r="115" spans="1:6">
      <c r="D115" s="311"/>
    </row>
    <row r="120" spans="1:6">
      <c r="D120" s="311"/>
    </row>
    <row r="125" spans="1:6">
      <c r="D125" s="311"/>
    </row>
    <row r="131" spans="4:4">
      <c r="D131" s="311"/>
    </row>
  </sheetData>
  <sheetProtection algorithmName="SHA-512" hashValue="nXf5qsxKyZ85GoPBp41kA0lchCylzQp14ub3jgGki8YPZBLGZ4MbO8enxj9hDSMmQLaTGCYwG7cpZce95GoojQ==" saltValue="cXVNAbZ3B2ufDrn3K7CylQ==" spinCount="100000" sheet="1" objects="1" scenarios="1" selectLockedCells="1"/>
  <mergeCells count="6">
    <mergeCell ref="A112:D113"/>
    <mergeCell ref="A1:F1"/>
    <mergeCell ref="C8:C15"/>
    <mergeCell ref="D8:D15"/>
    <mergeCell ref="E8:E15"/>
    <mergeCell ref="F8:F15"/>
  </mergeCells>
  <pageMargins left="0.74652777777777779" right="0.19685039370078741" top="0.55555555555555558" bottom="0.27559055118110237" header="0.19685039370078741" footer="0.19685039370078741"/>
  <pageSetup paperSize="9" fitToHeight="0" orientation="landscape" r:id="rId1"/>
  <headerFooter differentFirst="1" alignWithMargins="0">
    <oddHeader xml:space="preserve">&amp;LGrad Bakar&amp;CINTERPRETACIJSKI CENTAR Turska kuća - Bakar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47CA7-4736-4503-84F9-46741E867422}">
  <sheetPr>
    <tabColor indexed="42"/>
    <pageSetUpPr fitToPage="1"/>
  </sheetPr>
  <dimension ref="A1:I69"/>
  <sheetViews>
    <sheetView view="pageLayout" topLeftCell="A37" zoomScaleNormal="100" zoomScaleSheetLayoutView="110" workbookViewId="0">
      <selection activeCell="E11" sqref="E11"/>
    </sheetView>
  </sheetViews>
  <sheetFormatPr defaultColWidth="9" defaultRowHeight="12.75"/>
  <cols>
    <col min="1" max="1" width="4.85546875" style="374" customWidth="1"/>
    <col min="2" max="2" width="84.28515625" style="310" customWidth="1"/>
    <col min="3" max="3" width="7" style="311" customWidth="1"/>
    <col min="4" max="4" width="8" style="312" customWidth="1"/>
    <col min="5" max="5" width="14.7109375" style="389" customWidth="1"/>
    <col min="6" max="6" width="16.85546875" style="419" customWidth="1"/>
    <col min="7" max="256" width="9" style="304"/>
    <col min="257" max="257" width="4.85546875" style="304" customWidth="1"/>
    <col min="258" max="258" width="84.28515625" style="304" customWidth="1"/>
    <col min="259" max="259" width="7" style="304" customWidth="1"/>
    <col min="260" max="260" width="8" style="304" customWidth="1"/>
    <col min="261" max="261" width="14.7109375" style="304" customWidth="1"/>
    <col min="262" max="262" width="16.85546875" style="304" customWidth="1"/>
    <col min="263" max="512" width="9" style="304"/>
    <col min="513" max="513" width="4.85546875" style="304" customWidth="1"/>
    <col min="514" max="514" width="84.28515625" style="304" customWidth="1"/>
    <col min="515" max="515" width="7" style="304" customWidth="1"/>
    <col min="516" max="516" width="8" style="304" customWidth="1"/>
    <col min="517" max="517" width="14.7109375" style="304" customWidth="1"/>
    <col min="518" max="518" width="16.85546875" style="304" customWidth="1"/>
    <col min="519" max="768" width="9" style="304"/>
    <col min="769" max="769" width="4.85546875" style="304" customWidth="1"/>
    <col min="770" max="770" width="84.28515625" style="304" customWidth="1"/>
    <col min="771" max="771" width="7" style="304" customWidth="1"/>
    <col min="772" max="772" width="8" style="304" customWidth="1"/>
    <col min="773" max="773" width="14.7109375" style="304" customWidth="1"/>
    <col min="774" max="774" width="16.85546875" style="304" customWidth="1"/>
    <col min="775" max="1024" width="9" style="304"/>
    <col min="1025" max="1025" width="4.85546875" style="304" customWidth="1"/>
    <col min="1026" max="1026" width="84.28515625" style="304" customWidth="1"/>
    <col min="1027" max="1027" width="7" style="304" customWidth="1"/>
    <col min="1028" max="1028" width="8" style="304" customWidth="1"/>
    <col min="1029" max="1029" width="14.7109375" style="304" customWidth="1"/>
    <col min="1030" max="1030" width="16.85546875" style="304" customWidth="1"/>
    <col min="1031" max="1280" width="9" style="304"/>
    <col min="1281" max="1281" width="4.85546875" style="304" customWidth="1"/>
    <col min="1282" max="1282" width="84.28515625" style="304" customWidth="1"/>
    <col min="1283" max="1283" width="7" style="304" customWidth="1"/>
    <col min="1284" max="1284" width="8" style="304" customWidth="1"/>
    <col min="1285" max="1285" width="14.7109375" style="304" customWidth="1"/>
    <col min="1286" max="1286" width="16.85546875" style="304" customWidth="1"/>
    <col min="1287" max="1536" width="9" style="304"/>
    <col min="1537" max="1537" width="4.85546875" style="304" customWidth="1"/>
    <col min="1538" max="1538" width="84.28515625" style="304" customWidth="1"/>
    <col min="1539" max="1539" width="7" style="304" customWidth="1"/>
    <col min="1540" max="1540" width="8" style="304" customWidth="1"/>
    <col min="1541" max="1541" width="14.7109375" style="304" customWidth="1"/>
    <col min="1542" max="1542" width="16.85546875" style="304" customWidth="1"/>
    <col min="1543" max="1792" width="9" style="304"/>
    <col min="1793" max="1793" width="4.85546875" style="304" customWidth="1"/>
    <col min="1794" max="1794" width="84.28515625" style="304" customWidth="1"/>
    <col min="1795" max="1795" width="7" style="304" customWidth="1"/>
    <col min="1796" max="1796" width="8" style="304" customWidth="1"/>
    <col min="1797" max="1797" width="14.7109375" style="304" customWidth="1"/>
    <col min="1798" max="1798" width="16.85546875" style="304" customWidth="1"/>
    <col min="1799" max="2048" width="9" style="304"/>
    <col min="2049" max="2049" width="4.85546875" style="304" customWidth="1"/>
    <col min="2050" max="2050" width="84.28515625" style="304" customWidth="1"/>
    <col min="2051" max="2051" width="7" style="304" customWidth="1"/>
    <col min="2052" max="2052" width="8" style="304" customWidth="1"/>
    <col min="2053" max="2053" width="14.7109375" style="304" customWidth="1"/>
    <col min="2054" max="2054" width="16.85546875" style="304" customWidth="1"/>
    <col min="2055" max="2304" width="9" style="304"/>
    <col min="2305" max="2305" width="4.85546875" style="304" customWidth="1"/>
    <col min="2306" max="2306" width="84.28515625" style="304" customWidth="1"/>
    <col min="2307" max="2307" width="7" style="304" customWidth="1"/>
    <col min="2308" max="2308" width="8" style="304" customWidth="1"/>
    <col min="2309" max="2309" width="14.7109375" style="304" customWidth="1"/>
    <col min="2310" max="2310" width="16.85546875" style="304" customWidth="1"/>
    <col min="2311" max="2560" width="9" style="304"/>
    <col min="2561" max="2561" width="4.85546875" style="304" customWidth="1"/>
    <col min="2562" max="2562" width="84.28515625" style="304" customWidth="1"/>
    <col min="2563" max="2563" width="7" style="304" customWidth="1"/>
    <col min="2564" max="2564" width="8" style="304" customWidth="1"/>
    <col min="2565" max="2565" width="14.7109375" style="304" customWidth="1"/>
    <col min="2566" max="2566" width="16.85546875" style="304" customWidth="1"/>
    <col min="2567" max="2816" width="9" style="304"/>
    <col min="2817" max="2817" width="4.85546875" style="304" customWidth="1"/>
    <col min="2818" max="2818" width="84.28515625" style="304" customWidth="1"/>
    <col min="2819" max="2819" width="7" style="304" customWidth="1"/>
    <col min="2820" max="2820" width="8" style="304" customWidth="1"/>
    <col min="2821" max="2821" width="14.7109375" style="304" customWidth="1"/>
    <col min="2822" max="2822" width="16.85546875" style="304" customWidth="1"/>
    <col min="2823" max="3072" width="9" style="304"/>
    <col min="3073" max="3073" width="4.85546875" style="304" customWidth="1"/>
    <col min="3074" max="3074" width="84.28515625" style="304" customWidth="1"/>
    <col min="3075" max="3075" width="7" style="304" customWidth="1"/>
    <col min="3076" max="3076" width="8" style="304" customWidth="1"/>
    <col min="3077" max="3077" width="14.7109375" style="304" customWidth="1"/>
    <col min="3078" max="3078" width="16.85546875" style="304" customWidth="1"/>
    <col min="3079" max="3328" width="9" style="304"/>
    <col min="3329" max="3329" width="4.85546875" style="304" customWidth="1"/>
    <col min="3330" max="3330" width="84.28515625" style="304" customWidth="1"/>
    <col min="3331" max="3331" width="7" style="304" customWidth="1"/>
    <col min="3332" max="3332" width="8" style="304" customWidth="1"/>
    <col min="3333" max="3333" width="14.7109375" style="304" customWidth="1"/>
    <col min="3334" max="3334" width="16.85546875" style="304" customWidth="1"/>
    <col min="3335" max="3584" width="9" style="304"/>
    <col min="3585" max="3585" width="4.85546875" style="304" customWidth="1"/>
    <col min="3586" max="3586" width="84.28515625" style="304" customWidth="1"/>
    <col min="3587" max="3587" width="7" style="304" customWidth="1"/>
    <col min="3588" max="3588" width="8" style="304" customWidth="1"/>
    <col min="3589" max="3589" width="14.7109375" style="304" customWidth="1"/>
    <col min="3590" max="3590" width="16.85546875" style="304" customWidth="1"/>
    <col min="3591" max="3840" width="9" style="304"/>
    <col min="3841" max="3841" width="4.85546875" style="304" customWidth="1"/>
    <col min="3842" max="3842" width="84.28515625" style="304" customWidth="1"/>
    <col min="3843" max="3843" width="7" style="304" customWidth="1"/>
    <col min="3844" max="3844" width="8" style="304" customWidth="1"/>
    <col min="3845" max="3845" width="14.7109375" style="304" customWidth="1"/>
    <col min="3846" max="3846" width="16.85546875" style="304" customWidth="1"/>
    <col min="3847" max="4096" width="9" style="304"/>
    <col min="4097" max="4097" width="4.85546875" style="304" customWidth="1"/>
    <col min="4098" max="4098" width="84.28515625" style="304" customWidth="1"/>
    <col min="4099" max="4099" width="7" style="304" customWidth="1"/>
    <col min="4100" max="4100" width="8" style="304" customWidth="1"/>
    <col min="4101" max="4101" width="14.7109375" style="304" customWidth="1"/>
    <col min="4102" max="4102" width="16.85546875" style="304" customWidth="1"/>
    <col min="4103" max="4352" width="9" style="304"/>
    <col min="4353" max="4353" width="4.85546875" style="304" customWidth="1"/>
    <col min="4354" max="4354" width="84.28515625" style="304" customWidth="1"/>
    <col min="4355" max="4355" width="7" style="304" customWidth="1"/>
    <col min="4356" max="4356" width="8" style="304" customWidth="1"/>
    <col min="4357" max="4357" width="14.7109375" style="304" customWidth="1"/>
    <col min="4358" max="4358" width="16.85546875" style="304" customWidth="1"/>
    <col min="4359" max="4608" width="9" style="304"/>
    <col min="4609" max="4609" width="4.85546875" style="304" customWidth="1"/>
    <col min="4610" max="4610" width="84.28515625" style="304" customWidth="1"/>
    <col min="4611" max="4611" width="7" style="304" customWidth="1"/>
    <col min="4612" max="4612" width="8" style="304" customWidth="1"/>
    <col min="4613" max="4613" width="14.7109375" style="304" customWidth="1"/>
    <col min="4614" max="4614" width="16.85546875" style="304" customWidth="1"/>
    <col min="4615" max="4864" width="9" style="304"/>
    <col min="4865" max="4865" width="4.85546875" style="304" customWidth="1"/>
    <col min="4866" max="4866" width="84.28515625" style="304" customWidth="1"/>
    <col min="4867" max="4867" width="7" style="304" customWidth="1"/>
    <col min="4868" max="4868" width="8" style="304" customWidth="1"/>
    <col min="4869" max="4869" width="14.7109375" style="304" customWidth="1"/>
    <col min="4870" max="4870" width="16.85546875" style="304" customWidth="1"/>
    <col min="4871" max="5120" width="9" style="304"/>
    <col min="5121" max="5121" width="4.85546875" style="304" customWidth="1"/>
    <col min="5122" max="5122" width="84.28515625" style="304" customWidth="1"/>
    <col min="5123" max="5123" width="7" style="304" customWidth="1"/>
    <col min="5124" max="5124" width="8" style="304" customWidth="1"/>
    <col min="5125" max="5125" width="14.7109375" style="304" customWidth="1"/>
    <col min="5126" max="5126" width="16.85546875" style="304" customWidth="1"/>
    <col min="5127" max="5376" width="9" style="304"/>
    <col min="5377" max="5377" width="4.85546875" style="304" customWidth="1"/>
    <col min="5378" max="5378" width="84.28515625" style="304" customWidth="1"/>
    <col min="5379" max="5379" width="7" style="304" customWidth="1"/>
    <col min="5380" max="5380" width="8" style="304" customWidth="1"/>
    <col min="5381" max="5381" width="14.7109375" style="304" customWidth="1"/>
    <col min="5382" max="5382" width="16.85546875" style="304" customWidth="1"/>
    <col min="5383" max="5632" width="9" style="304"/>
    <col min="5633" max="5633" width="4.85546875" style="304" customWidth="1"/>
    <col min="5634" max="5634" width="84.28515625" style="304" customWidth="1"/>
    <col min="5635" max="5635" width="7" style="304" customWidth="1"/>
    <col min="5636" max="5636" width="8" style="304" customWidth="1"/>
    <col min="5637" max="5637" width="14.7109375" style="304" customWidth="1"/>
    <col min="5638" max="5638" width="16.85546875" style="304" customWidth="1"/>
    <col min="5639" max="5888" width="9" style="304"/>
    <col min="5889" max="5889" width="4.85546875" style="304" customWidth="1"/>
    <col min="5890" max="5890" width="84.28515625" style="304" customWidth="1"/>
    <col min="5891" max="5891" width="7" style="304" customWidth="1"/>
    <col min="5892" max="5892" width="8" style="304" customWidth="1"/>
    <col min="5893" max="5893" width="14.7109375" style="304" customWidth="1"/>
    <col min="5894" max="5894" width="16.85546875" style="304" customWidth="1"/>
    <col min="5895" max="6144" width="9" style="304"/>
    <col min="6145" max="6145" width="4.85546875" style="304" customWidth="1"/>
    <col min="6146" max="6146" width="84.28515625" style="304" customWidth="1"/>
    <col min="6147" max="6147" width="7" style="304" customWidth="1"/>
    <col min="6148" max="6148" width="8" style="304" customWidth="1"/>
    <col min="6149" max="6149" width="14.7109375" style="304" customWidth="1"/>
    <col min="6150" max="6150" width="16.85546875" style="304" customWidth="1"/>
    <col min="6151" max="6400" width="9" style="304"/>
    <col min="6401" max="6401" width="4.85546875" style="304" customWidth="1"/>
    <col min="6402" max="6402" width="84.28515625" style="304" customWidth="1"/>
    <col min="6403" max="6403" width="7" style="304" customWidth="1"/>
    <col min="6404" max="6404" width="8" style="304" customWidth="1"/>
    <col min="6405" max="6405" width="14.7109375" style="304" customWidth="1"/>
    <col min="6406" max="6406" width="16.85546875" style="304" customWidth="1"/>
    <col min="6407" max="6656" width="9" style="304"/>
    <col min="6657" max="6657" width="4.85546875" style="304" customWidth="1"/>
    <col min="6658" max="6658" width="84.28515625" style="304" customWidth="1"/>
    <col min="6659" max="6659" width="7" style="304" customWidth="1"/>
    <col min="6660" max="6660" width="8" style="304" customWidth="1"/>
    <col min="6661" max="6661" width="14.7109375" style="304" customWidth="1"/>
    <col min="6662" max="6662" width="16.85546875" style="304" customWidth="1"/>
    <col min="6663" max="6912" width="9" style="304"/>
    <col min="6913" max="6913" width="4.85546875" style="304" customWidth="1"/>
    <col min="6914" max="6914" width="84.28515625" style="304" customWidth="1"/>
    <col min="6915" max="6915" width="7" style="304" customWidth="1"/>
    <col min="6916" max="6916" width="8" style="304" customWidth="1"/>
    <col min="6917" max="6917" width="14.7109375" style="304" customWidth="1"/>
    <col min="6918" max="6918" width="16.85546875" style="304" customWidth="1"/>
    <col min="6919" max="7168" width="9" style="304"/>
    <col min="7169" max="7169" width="4.85546875" style="304" customWidth="1"/>
    <col min="7170" max="7170" width="84.28515625" style="304" customWidth="1"/>
    <col min="7171" max="7171" width="7" style="304" customWidth="1"/>
    <col min="7172" max="7172" width="8" style="304" customWidth="1"/>
    <col min="7173" max="7173" width="14.7109375" style="304" customWidth="1"/>
    <col min="7174" max="7174" width="16.85546875" style="304" customWidth="1"/>
    <col min="7175" max="7424" width="9" style="304"/>
    <col min="7425" max="7425" width="4.85546875" style="304" customWidth="1"/>
    <col min="7426" max="7426" width="84.28515625" style="304" customWidth="1"/>
    <col min="7427" max="7427" width="7" style="304" customWidth="1"/>
    <col min="7428" max="7428" width="8" style="304" customWidth="1"/>
    <col min="7429" max="7429" width="14.7109375" style="304" customWidth="1"/>
    <col min="7430" max="7430" width="16.85546875" style="304" customWidth="1"/>
    <col min="7431" max="7680" width="9" style="304"/>
    <col min="7681" max="7681" width="4.85546875" style="304" customWidth="1"/>
    <col min="7682" max="7682" width="84.28515625" style="304" customWidth="1"/>
    <col min="7683" max="7683" width="7" style="304" customWidth="1"/>
    <col min="7684" max="7684" width="8" style="304" customWidth="1"/>
    <col min="7685" max="7685" width="14.7109375" style="304" customWidth="1"/>
    <col min="7686" max="7686" width="16.85546875" style="304" customWidth="1"/>
    <col min="7687" max="7936" width="9" style="304"/>
    <col min="7937" max="7937" width="4.85546875" style="304" customWidth="1"/>
    <col min="7938" max="7938" width="84.28515625" style="304" customWidth="1"/>
    <col min="7939" max="7939" width="7" style="304" customWidth="1"/>
    <col min="7940" max="7940" width="8" style="304" customWidth="1"/>
    <col min="7941" max="7941" width="14.7109375" style="304" customWidth="1"/>
    <col min="7942" max="7942" width="16.85546875" style="304" customWidth="1"/>
    <col min="7943" max="8192" width="9" style="304"/>
    <col min="8193" max="8193" width="4.85546875" style="304" customWidth="1"/>
    <col min="8194" max="8194" width="84.28515625" style="304" customWidth="1"/>
    <col min="8195" max="8195" width="7" style="304" customWidth="1"/>
    <col min="8196" max="8196" width="8" style="304" customWidth="1"/>
    <col min="8197" max="8197" width="14.7109375" style="304" customWidth="1"/>
    <col min="8198" max="8198" width="16.85546875" style="304" customWidth="1"/>
    <col min="8199" max="8448" width="9" style="304"/>
    <col min="8449" max="8449" width="4.85546875" style="304" customWidth="1"/>
    <col min="8450" max="8450" width="84.28515625" style="304" customWidth="1"/>
    <col min="8451" max="8451" width="7" style="304" customWidth="1"/>
    <col min="8452" max="8452" width="8" style="304" customWidth="1"/>
    <col min="8453" max="8453" width="14.7109375" style="304" customWidth="1"/>
    <col min="8454" max="8454" width="16.85546875" style="304" customWidth="1"/>
    <col min="8455" max="8704" width="9" style="304"/>
    <col min="8705" max="8705" width="4.85546875" style="304" customWidth="1"/>
    <col min="8706" max="8706" width="84.28515625" style="304" customWidth="1"/>
    <col min="8707" max="8707" width="7" style="304" customWidth="1"/>
    <col min="8708" max="8708" width="8" style="304" customWidth="1"/>
    <col min="8709" max="8709" width="14.7109375" style="304" customWidth="1"/>
    <col min="8710" max="8710" width="16.85546875" style="304" customWidth="1"/>
    <col min="8711" max="8960" width="9" style="304"/>
    <col min="8961" max="8961" width="4.85546875" style="304" customWidth="1"/>
    <col min="8962" max="8962" width="84.28515625" style="304" customWidth="1"/>
    <col min="8963" max="8963" width="7" style="304" customWidth="1"/>
    <col min="8964" max="8964" width="8" style="304" customWidth="1"/>
    <col min="8965" max="8965" width="14.7109375" style="304" customWidth="1"/>
    <col min="8966" max="8966" width="16.85546875" style="304" customWidth="1"/>
    <col min="8967" max="9216" width="9" style="304"/>
    <col min="9217" max="9217" width="4.85546875" style="304" customWidth="1"/>
    <col min="9218" max="9218" width="84.28515625" style="304" customWidth="1"/>
    <col min="9219" max="9219" width="7" style="304" customWidth="1"/>
    <col min="9220" max="9220" width="8" style="304" customWidth="1"/>
    <col min="9221" max="9221" width="14.7109375" style="304" customWidth="1"/>
    <col min="9222" max="9222" width="16.85546875" style="304" customWidth="1"/>
    <col min="9223" max="9472" width="9" style="304"/>
    <col min="9473" max="9473" width="4.85546875" style="304" customWidth="1"/>
    <col min="9474" max="9474" width="84.28515625" style="304" customWidth="1"/>
    <col min="9475" max="9475" width="7" style="304" customWidth="1"/>
    <col min="9476" max="9476" width="8" style="304" customWidth="1"/>
    <col min="9477" max="9477" width="14.7109375" style="304" customWidth="1"/>
    <col min="9478" max="9478" width="16.85546875" style="304" customWidth="1"/>
    <col min="9479" max="9728" width="9" style="304"/>
    <col min="9729" max="9729" width="4.85546875" style="304" customWidth="1"/>
    <col min="9730" max="9730" width="84.28515625" style="304" customWidth="1"/>
    <col min="9731" max="9731" width="7" style="304" customWidth="1"/>
    <col min="9732" max="9732" width="8" style="304" customWidth="1"/>
    <col min="9733" max="9733" width="14.7109375" style="304" customWidth="1"/>
    <col min="9734" max="9734" width="16.85546875" style="304" customWidth="1"/>
    <col min="9735" max="9984" width="9" style="304"/>
    <col min="9985" max="9985" width="4.85546875" style="304" customWidth="1"/>
    <col min="9986" max="9986" width="84.28515625" style="304" customWidth="1"/>
    <col min="9987" max="9987" width="7" style="304" customWidth="1"/>
    <col min="9988" max="9988" width="8" style="304" customWidth="1"/>
    <col min="9989" max="9989" width="14.7109375" style="304" customWidth="1"/>
    <col min="9990" max="9990" width="16.85546875" style="304" customWidth="1"/>
    <col min="9991" max="10240" width="9" style="304"/>
    <col min="10241" max="10241" width="4.85546875" style="304" customWidth="1"/>
    <col min="10242" max="10242" width="84.28515625" style="304" customWidth="1"/>
    <col min="10243" max="10243" width="7" style="304" customWidth="1"/>
    <col min="10244" max="10244" width="8" style="304" customWidth="1"/>
    <col min="10245" max="10245" width="14.7109375" style="304" customWidth="1"/>
    <col min="10246" max="10246" width="16.85546875" style="304" customWidth="1"/>
    <col min="10247" max="10496" width="9" style="304"/>
    <col min="10497" max="10497" width="4.85546875" style="304" customWidth="1"/>
    <col min="10498" max="10498" width="84.28515625" style="304" customWidth="1"/>
    <col min="10499" max="10499" width="7" style="304" customWidth="1"/>
    <col min="10500" max="10500" width="8" style="304" customWidth="1"/>
    <col min="10501" max="10501" width="14.7109375" style="304" customWidth="1"/>
    <col min="10502" max="10502" width="16.85546875" style="304" customWidth="1"/>
    <col min="10503" max="10752" width="9" style="304"/>
    <col min="10753" max="10753" width="4.85546875" style="304" customWidth="1"/>
    <col min="10754" max="10754" width="84.28515625" style="304" customWidth="1"/>
    <col min="10755" max="10755" width="7" style="304" customWidth="1"/>
    <col min="10756" max="10756" width="8" style="304" customWidth="1"/>
    <col min="10757" max="10757" width="14.7109375" style="304" customWidth="1"/>
    <col min="10758" max="10758" width="16.85546875" style="304" customWidth="1"/>
    <col min="10759" max="11008" width="9" style="304"/>
    <col min="11009" max="11009" width="4.85546875" style="304" customWidth="1"/>
    <col min="11010" max="11010" width="84.28515625" style="304" customWidth="1"/>
    <col min="11011" max="11011" width="7" style="304" customWidth="1"/>
    <col min="11012" max="11012" width="8" style="304" customWidth="1"/>
    <col min="11013" max="11013" width="14.7109375" style="304" customWidth="1"/>
    <col min="11014" max="11014" width="16.85546875" style="304" customWidth="1"/>
    <col min="11015" max="11264" width="9" style="304"/>
    <col min="11265" max="11265" width="4.85546875" style="304" customWidth="1"/>
    <col min="11266" max="11266" width="84.28515625" style="304" customWidth="1"/>
    <col min="11267" max="11267" width="7" style="304" customWidth="1"/>
    <col min="11268" max="11268" width="8" style="304" customWidth="1"/>
    <col min="11269" max="11269" width="14.7109375" style="304" customWidth="1"/>
    <col min="11270" max="11270" width="16.85546875" style="304" customWidth="1"/>
    <col min="11271" max="11520" width="9" style="304"/>
    <col min="11521" max="11521" width="4.85546875" style="304" customWidth="1"/>
    <col min="11522" max="11522" width="84.28515625" style="304" customWidth="1"/>
    <col min="11523" max="11523" width="7" style="304" customWidth="1"/>
    <col min="11524" max="11524" width="8" style="304" customWidth="1"/>
    <col min="11525" max="11525" width="14.7109375" style="304" customWidth="1"/>
    <col min="11526" max="11526" width="16.85546875" style="304" customWidth="1"/>
    <col min="11527" max="11776" width="9" style="304"/>
    <col min="11777" max="11777" width="4.85546875" style="304" customWidth="1"/>
    <col min="11778" max="11778" width="84.28515625" style="304" customWidth="1"/>
    <col min="11779" max="11779" width="7" style="304" customWidth="1"/>
    <col min="11780" max="11780" width="8" style="304" customWidth="1"/>
    <col min="11781" max="11781" width="14.7109375" style="304" customWidth="1"/>
    <col min="11782" max="11782" width="16.85546875" style="304" customWidth="1"/>
    <col min="11783" max="12032" width="9" style="304"/>
    <col min="12033" max="12033" width="4.85546875" style="304" customWidth="1"/>
    <col min="12034" max="12034" width="84.28515625" style="304" customWidth="1"/>
    <col min="12035" max="12035" width="7" style="304" customWidth="1"/>
    <col min="12036" max="12036" width="8" style="304" customWidth="1"/>
    <col min="12037" max="12037" width="14.7109375" style="304" customWidth="1"/>
    <col min="12038" max="12038" width="16.85546875" style="304" customWidth="1"/>
    <col min="12039" max="12288" width="9" style="304"/>
    <col min="12289" max="12289" width="4.85546875" style="304" customWidth="1"/>
    <col min="12290" max="12290" width="84.28515625" style="304" customWidth="1"/>
    <col min="12291" max="12291" width="7" style="304" customWidth="1"/>
    <col min="12292" max="12292" width="8" style="304" customWidth="1"/>
    <col min="12293" max="12293" width="14.7109375" style="304" customWidth="1"/>
    <col min="12294" max="12294" width="16.85546875" style="304" customWidth="1"/>
    <col min="12295" max="12544" width="9" style="304"/>
    <col min="12545" max="12545" width="4.85546875" style="304" customWidth="1"/>
    <col min="12546" max="12546" width="84.28515625" style="304" customWidth="1"/>
    <col min="12547" max="12547" width="7" style="304" customWidth="1"/>
    <col min="12548" max="12548" width="8" style="304" customWidth="1"/>
    <col min="12549" max="12549" width="14.7109375" style="304" customWidth="1"/>
    <col min="12550" max="12550" width="16.85546875" style="304" customWidth="1"/>
    <col min="12551" max="12800" width="9" style="304"/>
    <col min="12801" max="12801" width="4.85546875" style="304" customWidth="1"/>
    <col min="12802" max="12802" width="84.28515625" style="304" customWidth="1"/>
    <col min="12803" max="12803" width="7" style="304" customWidth="1"/>
    <col min="12804" max="12804" width="8" style="304" customWidth="1"/>
    <col min="12805" max="12805" width="14.7109375" style="304" customWidth="1"/>
    <col min="12806" max="12806" width="16.85546875" style="304" customWidth="1"/>
    <col min="12807" max="13056" width="9" style="304"/>
    <col min="13057" max="13057" width="4.85546875" style="304" customWidth="1"/>
    <col min="13058" max="13058" width="84.28515625" style="304" customWidth="1"/>
    <col min="13059" max="13059" width="7" style="304" customWidth="1"/>
    <col min="13060" max="13060" width="8" style="304" customWidth="1"/>
    <col min="13061" max="13061" width="14.7109375" style="304" customWidth="1"/>
    <col min="13062" max="13062" width="16.85546875" style="304" customWidth="1"/>
    <col min="13063" max="13312" width="9" style="304"/>
    <col min="13313" max="13313" width="4.85546875" style="304" customWidth="1"/>
    <col min="13314" max="13314" width="84.28515625" style="304" customWidth="1"/>
    <col min="13315" max="13315" width="7" style="304" customWidth="1"/>
    <col min="13316" max="13316" width="8" style="304" customWidth="1"/>
    <col min="13317" max="13317" width="14.7109375" style="304" customWidth="1"/>
    <col min="13318" max="13318" width="16.85546875" style="304" customWidth="1"/>
    <col min="13319" max="13568" width="9" style="304"/>
    <col min="13569" max="13569" width="4.85546875" style="304" customWidth="1"/>
    <col min="13570" max="13570" width="84.28515625" style="304" customWidth="1"/>
    <col min="13571" max="13571" width="7" style="304" customWidth="1"/>
    <col min="13572" max="13572" width="8" style="304" customWidth="1"/>
    <col min="13573" max="13573" width="14.7109375" style="304" customWidth="1"/>
    <col min="13574" max="13574" width="16.85546875" style="304" customWidth="1"/>
    <col min="13575" max="13824" width="9" style="304"/>
    <col min="13825" max="13825" width="4.85546875" style="304" customWidth="1"/>
    <col min="13826" max="13826" width="84.28515625" style="304" customWidth="1"/>
    <col min="13827" max="13827" width="7" style="304" customWidth="1"/>
    <col min="13828" max="13828" width="8" style="304" customWidth="1"/>
    <col min="13829" max="13829" width="14.7109375" style="304" customWidth="1"/>
    <col min="13830" max="13830" width="16.85546875" style="304" customWidth="1"/>
    <col min="13831" max="14080" width="9" style="304"/>
    <col min="14081" max="14081" width="4.85546875" style="304" customWidth="1"/>
    <col min="14082" max="14082" width="84.28515625" style="304" customWidth="1"/>
    <col min="14083" max="14083" width="7" style="304" customWidth="1"/>
    <col min="14084" max="14084" width="8" style="304" customWidth="1"/>
    <col min="14085" max="14085" width="14.7109375" style="304" customWidth="1"/>
    <col min="14086" max="14086" width="16.85546875" style="304" customWidth="1"/>
    <col min="14087" max="14336" width="9" style="304"/>
    <col min="14337" max="14337" width="4.85546875" style="304" customWidth="1"/>
    <col min="14338" max="14338" width="84.28515625" style="304" customWidth="1"/>
    <col min="14339" max="14339" width="7" style="304" customWidth="1"/>
    <col min="14340" max="14340" width="8" style="304" customWidth="1"/>
    <col min="14341" max="14341" width="14.7109375" style="304" customWidth="1"/>
    <col min="14342" max="14342" width="16.85546875" style="304" customWidth="1"/>
    <col min="14343" max="14592" width="9" style="304"/>
    <col min="14593" max="14593" width="4.85546875" style="304" customWidth="1"/>
    <col min="14594" max="14594" width="84.28515625" style="304" customWidth="1"/>
    <col min="14595" max="14595" width="7" style="304" customWidth="1"/>
    <col min="14596" max="14596" width="8" style="304" customWidth="1"/>
    <col min="14597" max="14597" width="14.7109375" style="304" customWidth="1"/>
    <col min="14598" max="14598" width="16.85546875" style="304" customWidth="1"/>
    <col min="14599" max="14848" width="9" style="304"/>
    <col min="14849" max="14849" width="4.85546875" style="304" customWidth="1"/>
    <col min="14850" max="14850" width="84.28515625" style="304" customWidth="1"/>
    <col min="14851" max="14851" width="7" style="304" customWidth="1"/>
    <col min="14852" max="14852" width="8" style="304" customWidth="1"/>
    <col min="14853" max="14853" width="14.7109375" style="304" customWidth="1"/>
    <col min="14854" max="14854" width="16.85546875" style="304" customWidth="1"/>
    <col min="14855" max="15104" width="9" style="304"/>
    <col min="15105" max="15105" width="4.85546875" style="304" customWidth="1"/>
    <col min="15106" max="15106" width="84.28515625" style="304" customWidth="1"/>
    <col min="15107" max="15107" width="7" style="304" customWidth="1"/>
    <col min="15108" max="15108" width="8" style="304" customWidth="1"/>
    <col min="15109" max="15109" width="14.7109375" style="304" customWidth="1"/>
    <col min="15110" max="15110" width="16.85546875" style="304" customWidth="1"/>
    <col min="15111" max="15360" width="9" style="304"/>
    <col min="15361" max="15361" width="4.85546875" style="304" customWidth="1"/>
    <col min="15362" max="15362" width="84.28515625" style="304" customWidth="1"/>
    <col min="15363" max="15363" width="7" style="304" customWidth="1"/>
    <col min="15364" max="15364" width="8" style="304" customWidth="1"/>
    <col min="15365" max="15365" width="14.7109375" style="304" customWidth="1"/>
    <col min="15366" max="15366" width="16.85546875" style="304" customWidth="1"/>
    <col min="15367" max="15616" width="9" style="304"/>
    <col min="15617" max="15617" width="4.85546875" style="304" customWidth="1"/>
    <col min="15618" max="15618" width="84.28515625" style="304" customWidth="1"/>
    <col min="15619" max="15619" width="7" style="304" customWidth="1"/>
    <col min="15620" max="15620" width="8" style="304" customWidth="1"/>
    <col min="15621" max="15621" width="14.7109375" style="304" customWidth="1"/>
    <col min="15622" max="15622" width="16.85546875" style="304" customWidth="1"/>
    <col min="15623" max="15872" width="9" style="304"/>
    <col min="15873" max="15873" width="4.85546875" style="304" customWidth="1"/>
    <col min="15874" max="15874" width="84.28515625" style="304" customWidth="1"/>
    <col min="15875" max="15875" width="7" style="304" customWidth="1"/>
    <col min="15876" max="15876" width="8" style="304" customWidth="1"/>
    <col min="15877" max="15877" width="14.7109375" style="304" customWidth="1"/>
    <col min="15878" max="15878" width="16.85546875" style="304" customWidth="1"/>
    <col min="15879" max="16128" width="9" style="304"/>
    <col min="16129" max="16129" width="4.85546875" style="304" customWidth="1"/>
    <col min="16130" max="16130" width="84.28515625" style="304" customWidth="1"/>
    <col min="16131" max="16131" width="7" style="304" customWidth="1"/>
    <col min="16132" max="16132" width="8" style="304" customWidth="1"/>
    <col min="16133" max="16133" width="14.7109375" style="304" customWidth="1"/>
    <col min="16134" max="16134" width="16.85546875" style="304" customWidth="1"/>
    <col min="16135" max="16384" width="9" style="304"/>
  </cols>
  <sheetData>
    <row r="1" spans="1:9" ht="21" customHeight="1" thickBot="1">
      <c r="A1" s="484" t="s">
        <v>427</v>
      </c>
      <c r="B1" s="484"/>
      <c r="C1" s="484"/>
      <c r="D1" s="484"/>
      <c r="E1" s="484"/>
      <c r="F1" s="484"/>
    </row>
    <row r="2" spans="1:9" s="308" customFormat="1" ht="24">
      <c r="A2" s="305" t="s">
        <v>283</v>
      </c>
      <c r="B2" s="306" t="s">
        <v>284</v>
      </c>
      <c r="C2" s="307" t="s">
        <v>285</v>
      </c>
      <c r="D2" s="306" t="s">
        <v>7</v>
      </c>
      <c r="E2" s="398" t="s">
        <v>286</v>
      </c>
      <c r="F2" s="409" t="s">
        <v>287</v>
      </c>
    </row>
    <row r="3" spans="1:9" ht="9.75" customHeight="1">
      <c r="A3" s="309"/>
      <c r="F3" s="410"/>
    </row>
    <row r="4" spans="1:9" ht="15.75">
      <c r="A4" s="313" t="s">
        <v>288</v>
      </c>
      <c r="B4" s="314" t="s">
        <v>289</v>
      </c>
      <c r="F4" s="410"/>
    </row>
    <row r="5" spans="1:9" ht="10.15" customHeight="1">
      <c r="A5" s="313"/>
      <c r="B5" s="314"/>
      <c r="F5" s="410"/>
    </row>
    <row r="6" spans="1:9" ht="12.75" customHeight="1">
      <c r="A6" s="315"/>
      <c r="D6" s="317"/>
      <c r="F6" s="410"/>
      <c r="I6" s="346"/>
    </row>
    <row r="7" spans="1:9">
      <c r="A7" s="315" t="s">
        <v>4</v>
      </c>
      <c r="B7" s="316" t="s">
        <v>305</v>
      </c>
      <c r="D7" s="317"/>
      <c r="F7" s="410"/>
    </row>
    <row r="8" spans="1:9" ht="38.25">
      <c r="A8" s="309"/>
      <c r="B8" s="310" t="s">
        <v>306</v>
      </c>
      <c r="D8" s="317"/>
      <c r="F8" s="410"/>
    </row>
    <row r="9" spans="1:9">
      <c r="A9" s="328" t="s">
        <v>307</v>
      </c>
      <c r="B9" s="319" t="s">
        <v>308</v>
      </c>
      <c r="C9" s="320" t="s">
        <v>205</v>
      </c>
      <c r="D9" s="321">
        <v>2</v>
      </c>
      <c r="E9" s="407"/>
      <c r="F9" s="411">
        <f>E9*D9</f>
        <v>0</v>
      </c>
    </row>
    <row r="10" spans="1:9">
      <c r="A10" s="328" t="s">
        <v>309</v>
      </c>
      <c r="B10" s="319" t="s">
        <v>310</v>
      </c>
      <c r="C10" s="320" t="s">
        <v>205</v>
      </c>
      <c r="D10" s="321">
        <v>15</v>
      </c>
      <c r="E10" s="407"/>
      <c r="F10" s="411">
        <f t="shared" ref="F10:F11" si="0">E10*D10</f>
        <v>0</v>
      </c>
    </row>
    <row r="11" spans="1:9">
      <c r="A11" s="328" t="s">
        <v>311</v>
      </c>
      <c r="B11" s="319" t="s">
        <v>312</v>
      </c>
      <c r="C11" s="320" t="s">
        <v>205</v>
      </c>
      <c r="D11" s="321">
        <v>10</v>
      </c>
      <c r="E11" s="407"/>
      <c r="F11" s="411">
        <f t="shared" si="0"/>
        <v>0</v>
      </c>
    </row>
    <row r="12" spans="1:9" ht="11.25" customHeight="1">
      <c r="A12" s="309"/>
      <c r="D12" s="317"/>
      <c r="F12" s="410"/>
    </row>
    <row r="13" spans="1:9">
      <c r="A13" s="315" t="s">
        <v>313</v>
      </c>
      <c r="B13" s="316" t="s">
        <v>314</v>
      </c>
      <c r="D13" s="317"/>
      <c r="F13" s="410"/>
    </row>
    <row r="14" spans="1:9" ht="25.5">
      <c r="A14" s="328" t="s">
        <v>315</v>
      </c>
      <c r="B14" s="319" t="s">
        <v>316</v>
      </c>
      <c r="C14" s="329" t="s">
        <v>205</v>
      </c>
      <c r="D14" s="330">
        <v>10</v>
      </c>
      <c r="E14" s="422"/>
      <c r="F14" s="411">
        <f>E14*D14</f>
        <v>0</v>
      </c>
    </row>
    <row r="15" spans="1:9" ht="25.5">
      <c r="A15" s="309"/>
      <c r="B15" s="310" t="s">
        <v>317</v>
      </c>
      <c r="D15" s="317"/>
      <c r="F15" s="410"/>
    </row>
    <row r="16" spans="1:9" ht="15">
      <c r="A16" s="328" t="s">
        <v>318</v>
      </c>
      <c r="B16" s="319" t="s">
        <v>319</v>
      </c>
      <c r="C16" s="320" t="s">
        <v>205</v>
      </c>
      <c r="D16" s="321">
        <v>2</v>
      </c>
      <c r="E16" s="407"/>
      <c r="F16" s="411">
        <f t="shared" ref="F16:F21" si="1">E16*D16</f>
        <v>0</v>
      </c>
    </row>
    <row r="17" spans="1:6" ht="15">
      <c r="A17" s="328" t="s">
        <v>320</v>
      </c>
      <c r="B17" s="319" t="s">
        <v>321</v>
      </c>
      <c r="C17" s="320" t="s">
        <v>205</v>
      </c>
      <c r="D17" s="321">
        <v>25</v>
      </c>
      <c r="E17" s="407"/>
      <c r="F17" s="411">
        <f t="shared" si="1"/>
        <v>0</v>
      </c>
    </row>
    <row r="18" spans="1:6" ht="15">
      <c r="A18" s="328" t="s">
        <v>322</v>
      </c>
      <c r="B18" s="319" t="s">
        <v>323</v>
      </c>
      <c r="C18" s="320" t="s">
        <v>205</v>
      </c>
      <c r="D18" s="321">
        <v>20</v>
      </c>
      <c r="E18" s="407"/>
      <c r="F18" s="411">
        <f t="shared" si="1"/>
        <v>0</v>
      </c>
    </row>
    <row r="19" spans="1:6" s="324" customFormat="1" ht="15">
      <c r="A19" s="328" t="s">
        <v>324</v>
      </c>
      <c r="B19" s="319" t="s">
        <v>325</v>
      </c>
      <c r="C19" s="320" t="s">
        <v>205</v>
      </c>
      <c r="D19" s="321">
        <v>2</v>
      </c>
      <c r="E19" s="407"/>
      <c r="F19" s="411">
        <f t="shared" si="1"/>
        <v>0</v>
      </c>
    </row>
    <row r="20" spans="1:6" s="324" customFormat="1" ht="15">
      <c r="A20" s="328" t="s">
        <v>326</v>
      </c>
      <c r="B20" s="319" t="s">
        <v>327</v>
      </c>
      <c r="C20" s="320" t="s">
        <v>205</v>
      </c>
      <c r="D20" s="321">
        <v>2</v>
      </c>
      <c r="E20" s="407"/>
      <c r="F20" s="411">
        <f t="shared" si="1"/>
        <v>0</v>
      </c>
    </row>
    <row r="21" spans="1:6" s="324" customFormat="1" ht="15">
      <c r="A21" s="328" t="s">
        <v>328</v>
      </c>
      <c r="B21" s="319" t="s">
        <v>329</v>
      </c>
      <c r="C21" s="320" t="s">
        <v>205</v>
      </c>
      <c r="D21" s="321">
        <v>3</v>
      </c>
      <c r="E21" s="407"/>
      <c r="F21" s="411">
        <f t="shared" si="1"/>
        <v>0</v>
      </c>
    </row>
    <row r="22" spans="1:6" ht="12" customHeight="1">
      <c r="A22" s="309"/>
      <c r="D22" s="317"/>
      <c r="F22" s="410"/>
    </row>
    <row r="23" spans="1:6">
      <c r="A23" s="315" t="s">
        <v>330</v>
      </c>
      <c r="B23" s="316" t="s">
        <v>331</v>
      </c>
      <c r="D23" s="317"/>
      <c r="F23" s="410"/>
    </row>
    <row r="24" spans="1:6">
      <c r="A24" s="328" t="s">
        <v>332</v>
      </c>
      <c r="B24" s="319" t="s">
        <v>333</v>
      </c>
      <c r="C24" s="320" t="s">
        <v>294</v>
      </c>
      <c r="D24" s="321">
        <v>1</v>
      </c>
      <c r="E24" s="407"/>
      <c r="F24" s="411">
        <f>E24*D24</f>
        <v>0</v>
      </c>
    </row>
    <row r="25" spans="1:6" ht="38.25">
      <c r="A25" s="309"/>
      <c r="B25" s="310" t="s">
        <v>334</v>
      </c>
      <c r="D25" s="317"/>
      <c r="F25" s="410"/>
    </row>
    <row r="26" spans="1:6">
      <c r="A26" s="328" t="s">
        <v>335</v>
      </c>
      <c r="B26" s="319" t="s">
        <v>336</v>
      </c>
      <c r="C26" s="320" t="s">
        <v>10</v>
      </c>
      <c r="D26" s="321">
        <v>10</v>
      </c>
      <c r="E26" s="407"/>
      <c r="F26" s="411">
        <f>E26*D26</f>
        <v>0</v>
      </c>
    </row>
    <row r="27" spans="1:6" ht="13.5" customHeight="1">
      <c r="A27" s="309"/>
      <c r="D27" s="317"/>
      <c r="F27" s="410"/>
    </row>
    <row r="28" spans="1:6" ht="13.5" customHeight="1">
      <c r="A28" s="315" t="s">
        <v>341</v>
      </c>
      <c r="B28" s="316" t="s">
        <v>342</v>
      </c>
      <c r="D28" s="317"/>
      <c r="F28" s="410"/>
    </row>
    <row r="29" spans="1:6">
      <c r="A29" s="328" t="s">
        <v>343</v>
      </c>
      <c r="B29" s="331" t="s">
        <v>344</v>
      </c>
      <c r="C29" s="332" t="s">
        <v>294</v>
      </c>
      <c r="D29" s="320">
        <v>1</v>
      </c>
      <c r="E29" s="407"/>
      <c r="F29" s="411">
        <f>E29*D29</f>
        <v>0</v>
      </c>
    </row>
    <row r="30" spans="1:6" ht="38.25">
      <c r="A30" s="309"/>
      <c r="B30" s="333" t="s">
        <v>345</v>
      </c>
      <c r="D30" s="317"/>
      <c r="F30" s="410"/>
    </row>
    <row r="31" spans="1:6">
      <c r="A31" s="328" t="s">
        <v>346</v>
      </c>
      <c r="B31" s="331" t="s">
        <v>347</v>
      </c>
      <c r="C31" s="332" t="s">
        <v>10</v>
      </c>
      <c r="D31" s="320">
        <v>4</v>
      </c>
      <c r="E31" s="407"/>
      <c r="F31" s="411">
        <f t="shared" ref="F31:F36" si="2">E31*D31</f>
        <v>0</v>
      </c>
    </row>
    <row r="32" spans="1:6" ht="25.5">
      <c r="A32" s="328" t="s">
        <v>348</v>
      </c>
      <c r="B32" s="331" t="s">
        <v>349</v>
      </c>
      <c r="C32" s="379" t="s">
        <v>10</v>
      </c>
      <c r="D32" s="329">
        <v>7</v>
      </c>
      <c r="E32" s="422"/>
      <c r="F32" s="411">
        <f t="shared" si="2"/>
        <v>0</v>
      </c>
    </row>
    <row r="33" spans="1:6" ht="27.6" customHeight="1">
      <c r="A33" s="328" t="s">
        <v>350</v>
      </c>
      <c r="B33" s="331" t="s">
        <v>351</v>
      </c>
      <c r="C33" s="332" t="s">
        <v>10</v>
      </c>
      <c r="D33" s="320">
        <v>1</v>
      </c>
      <c r="E33" s="407"/>
      <c r="F33" s="411">
        <f t="shared" si="2"/>
        <v>0</v>
      </c>
    </row>
    <row r="34" spans="1:6" ht="29.45" customHeight="1">
      <c r="A34" s="328" t="s">
        <v>352</v>
      </c>
      <c r="B34" s="331" t="s">
        <v>353</v>
      </c>
      <c r="C34" s="332" t="s">
        <v>10</v>
      </c>
      <c r="D34" s="320">
        <v>1</v>
      </c>
      <c r="E34" s="407"/>
      <c r="F34" s="411">
        <f t="shared" si="2"/>
        <v>0</v>
      </c>
    </row>
    <row r="35" spans="1:6">
      <c r="A35" s="328" t="s">
        <v>354</v>
      </c>
      <c r="B35" s="319" t="s">
        <v>355</v>
      </c>
      <c r="C35" s="320" t="s">
        <v>294</v>
      </c>
      <c r="D35" s="321">
        <v>1</v>
      </c>
      <c r="E35" s="407"/>
      <c r="F35" s="411">
        <f t="shared" si="2"/>
        <v>0</v>
      </c>
    </row>
    <row r="36" spans="1:6" ht="13.5" thickBot="1">
      <c r="A36" s="334" t="s">
        <v>356</v>
      </c>
      <c r="B36" s="335" t="s">
        <v>357</v>
      </c>
      <c r="C36" s="336" t="s">
        <v>294</v>
      </c>
      <c r="D36" s="337">
        <v>1</v>
      </c>
      <c r="E36" s="406"/>
      <c r="F36" s="414">
        <f t="shared" si="2"/>
        <v>0</v>
      </c>
    </row>
    <row r="37" spans="1:6" ht="13.5" customHeight="1">
      <c r="A37" s="338"/>
      <c r="B37" s="339" t="s">
        <v>358</v>
      </c>
      <c r="C37" s="340"/>
      <c r="D37" s="341"/>
      <c r="E37" s="399"/>
      <c r="F37" s="415">
        <f>SUM(F4:F36)</f>
        <v>0</v>
      </c>
    </row>
    <row r="38" spans="1:6" ht="13.5" customHeight="1">
      <c r="A38" s="342"/>
      <c r="B38" s="343"/>
      <c r="D38" s="317"/>
      <c r="F38" s="416"/>
    </row>
    <row r="39" spans="1:6" ht="12" customHeight="1">
      <c r="A39" s="309"/>
      <c r="B39" s="343"/>
      <c r="D39" s="317"/>
      <c r="F39" s="416"/>
    </row>
    <row r="40" spans="1:6" ht="15.75">
      <c r="A40" s="313" t="s">
        <v>394</v>
      </c>
      <c r="B40" s="314" t="s">
        <v>395</v>
      </c>
      <c r="C40" s="344"/>
      <c r="D40" s="345"/>
      <c r="E40" s="393"/>
      <c r="F40" s="416"/>
    </row>
    <row r="41" spans="1:6" ht="31.5" customHeight="1">
      <c r="A41" s="328" t="s">
        <v>361</v>
      </c>
      <c r="B41" s="319" t="s">
        <v>396</v>
      </c>
      <c r="C41" s="320" t="s">
        <v>205</v>
      </c>
      <c r="D41" s="321">
        <v>5</v>
      </c>
      <c r="E41" s="407"/>
      <c r="F41" s="411">
        <f>E41*D41</f>
        <v>0</v>
      </c>
    </row>
    <row r="42" spans="1:6" ht="40.5" customHeight="1">
      <c r="A42" s="328" t="s">
        <v>363</v>
      </c>
      <c r="B42" s="319" t="s">
        <v>397</v>
      </c>
      <c r="C42" s="320" t="s">
        <v>205</v>
      </c>
      <c r="D42" s="321">
        <v>4</v>
      </c>
      <c r="E42" s="407"/>
      <c r="F42" s="411">
        <f>E42*D42</f>
        <v>0</v>
      </c>
    </row>
    <row r="43" spans="1:6" ht="17.25" customHeight="1">
      <c r="A43" s="328" t="s">
        <v>365</v>
      </c>
      <c r="B43" s="319" t="s">
        <v>398</v>
      </c>
      <c r="C43" s="320" t="s">
        <v>205</v>
      </c>
      <c r="D43" s="321">
        <v>8</v>
      </c>
      <c r="E43" s="407"/>
      <c r="F43" s="411">
        <f>E43*D43</f>
        <v>0</v>
      </c>
    </row>
    <row r="44" spans="1:6" ht="15.75" customHeight="1">
      <c r="A44" s="328" t="s">
        <v>367</v>
      </c>
      <c r="B44" s="319" t="s">
        <v>399</v>
      </c>
      <c r="C44" s="320" t="s">
        <v>10</v>
      </c>
      <c r="D44" s="321">
        <v>2</v>
      </c>
      <c r="E44" s="407"/>
      <c r="F44" s="411">
        <f>E44*D44</f>
        <v>0</v>
      </c>
    </row>
    <row r="45" spans="1:6" ht="15" customHeight="1" thickBot="1">
      <c r="A45" s="334" t="s">
        <v>330</v>
      </c>
      <c r="B45" s="335" t="s">
        <v>355</v>
      </c>
      <c r="C45" s="336" t="s">
        <v>294</v>
      </c>
      <c r="D45" s="337">
        <v>1</v>
      </c>
      <c r="E45" s="406"/>
      <c r="F45" s="414">
        <f>E45*D45</f>
        <v>0</v>
      </c>
    </row>
    <row r="46" spans="1:6">
      <c r="A46" s="326"/>
      <c r="B46" s="339" t="s">
        <v>407</v>
      </c>
      <c r="C46" s="340"/>
      <c r="D46" s="341"/>
      <c r="E46" s="399"/>
      <c r="F46" s="415">
        <f>SUM(F41:F45)</f>
        <v>0</v>
      </c>
    </row>
    <row r="47" spans="1:6" ht="13.5" customHeight="1">
      <c r="A47" s="309"/>
      <c r="B47" s="343"/>
      <c r="D47" s="317"/>
      <c r="F47" s="416"/>
    </row>
    <row r="48" spans="1:6">
      <c r="D48" s="311"/>
    </row>
    <row r="49" spans="1:9">
      <c r="A49" s="380"/>
      <c r="B49" s="381" t="s">
        <v>428</v>
      </c>
      <c r="C49" s="382"/>
      <c r="D49" s="383"/>
      <c r="E49" s="400"/>
      <c r="F49" s="421">
        <f>F37+F46</f>
        <v>0</v>
      </c>
    </row>
    <row r="50" spans="1:9">
      <c r="A50" s="497"/>
      <c r="B50" s="497"/>
      <c r="C50" s="497"/>
      <c r="D50" s="497"/>
      <c r="E50" s="397"/>
      <c r="F50" s="408"/>
    </row>
    <row r="51" spans="1:9">
      <c r="A51" s="497"/>
      <c r="B51" s="497"/>
      <c r="C51" s="497"/>
      <c r="D51" s="497"/>
      <c r="E51" s="397"/>
      <c r="F51" s="408"/>
    </row>
    <row r="53" spans="1:9" s="378" customFormat="1">
      <c r="A53" s="374"/>
      <c r="B53" s="310"/>
      <c r="C53" s="311"/>
      <c r="D53" s="311"/>
      <c r="E53" s="389"/>
      <c r="F53" s="419"/>
      <c r="G53" s="304"/>
      <c r="H53" s="304"/>
      <c r="I53" s="304"/>
    </row>
    <row r="58" spans="1:9" s="378" customFormat="1">
      <c r="A58" s="374"/>
      <c r="B58" s="310"/>
      <c r="C58" s="311"/>
      <c r="D58" s="311"/>
      <c r="E58" s="389"/>
      <c r="F58" s="419"/>
      <c r="G58" s="304"/>
      <c r="H58" s="304"/>
      <c r="I58" s="304"/>
    </row>
    <row r="63" spans="1:9" s="378" customFormat="1">
      <c r="A63" s="374"/>
      <c r="B63" s="310"/>
      <c r="C63" s="311"/>
      <c r="D63" s="311"/>
      <c r="E63" s="389"/>
      <c r="F63" s="419"/>
      <c r="G63" s="304"/>
      <c r="H63" s="304"/>
      <c r="I63" s="304"/>
    </row>
    <row r="69" spans="1:9" s="378" customFormat="1">
      <c r="A69" s="374"/>
      <c r="B69" s="310"/>
      <c r="C69" s="311"/>
      <c r="D69" s="311"/>
      <c r="E69" s="389"/>
      <c r="F69" s="419"/>
      <c r="G69" s="304"/>
      <c r="H69" s="304"/>
      <c r="I69" s="304"/>
    </row>
  </sheetData>
  <sheetProtection algorithmName="SHA-512" hashValue="70K9MfjpKogTks/1YpEZdk6kPxKbTmj4HeghK/9S64bHZofqP6da78QRvrHBBbKbU3u3P6Db0S5lS8q+GOM7iA==" saltValue="DqqAO/5/R+snQI7bFaHwAQ==" spinCount="100000" sheet="1" objects="1" scenarios="1" selectLockedCells="1"/>
  <mergeCells count="2">
    <mergeCell ref="A1:F1"/>
    <mergeCell ref="A50:D51"/>
  </mergeCells>
  <pageMargins left="0.74652777777777779" right="0.19685039370078741" top="0.55555555555555558" bottom="0.27559055118110237" header="0.19685039370078741" footer="0.19685039370078741"/>
  <pageSetup paperSize="9" fitToHeight="0" orientation="landscape" r:id="rId1"/>
  <headerFooter differentFirst="1" alignWithMargins="0">
    <firstHeader xml:space="preserve">&amp;LGrad Bakar&amp;CINTERPRETACIJSKI CENTAR Turska kuća - Bakar
</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9"/>
  <sheetViews>
    <sheetView view="pageLayout" topLeftCell="A6" zoomScaleNormal="100" workbookViewId="0">
      <selection activeCell="B25" sqref="B25"/>
    </sheetView>
  </sheetViews>
  <sheetFormatPr defaultColWidth="9.42578125" defaultRowHeight="18.75"/>
  <cols>
    <col min="1" max="1" width="6.7109375" style="3" customWidth="1"/>
    <col min="2" max="2" width="55.5703125" style="4" customWidth="1"/>
    <col min="3" max="3" width="20.28515625" style="299" customWidth="1"/>
    <col min="4" max="16384" width="9.42578125" style="5"/>
  </cols>
  <sheetData>
    <row r="1" spans="1:3" s="1" customFormat="1" ht="33.75" customHeight="1" thickBot="1">
      <c r="A1" s="6"/>
      <c r="B1" s="7" t="s">
        <v>186</v>
      </c>
      <c r="C1" s="297" t="s">
        <v>23</v>
      </c>
    </row>
    <row r="2" spans="1:3" s="1" customFormat="1" ht="30" customHeight="1">
      <c r="A2" s="8">
        <v>1</v>
      </c>
      <c r="B2" s="9" t="s">
        <v>187</v>
      </c>
      <c r="C2" s="298">
        <f>'G.O. REKAPITULACIJA'!C10</f>
        <v>0</v>
      </c>
    </row>
    <row r="3" spans="1:3" s="1" customFormat="1" ht="30" customHeight="1" thickBot="1">
      <c r="A3" s="10">
        <v>2</v>
      </c>
      <c r="B3" s="11" t="s">
        <v>188</v>
      </c>
      <c r="C3" s="298">
        <f>ELEKTROINSTALACIJE!F111+'ELEKTROINSTALACIJE PRIZEMLJE'!F49</f>
        <v>0</v>
      </c>
    </row>
    <row r="4" spans="1:3" s="1" customFormat="1" ht="33.75" customHeight="1">
      <c r="A4" s="12"/>
      <c r="B4" s="13" t="s">
        <v>189</v>
      </c>
      <c r="C4" s="295">
        <f>SUM(C2:C3)</f>
        <v>0</v>
      </c>
    </row>
    <row r="5" spans="1:3" ht="20.25" customHeight="1"/>
    <row r="6" spans="1:3" ht="15">
      <c r="A6" s="5"/>
      <c r="B6" s="5"/>
      <c r="C6" s="300"/>
    </row>
    <row r="8" spans="1:3" ht="38.25" thickBot="1">
      <c r="A8" s="211"/>
      <c r="B8" s="227" t="s">
        <v>248</v>
      </c>
      <c r="C8" s="301"/>
    </row>
    <row r="9" spans="1:3" ht="30" customHeight="1">
      <c r="A9" s="426">
        <v>1</v>
      </c>
      <c r="B9" s="427" t="s">
        <v>187</v>
      </c>
      <c r="C9" s="428">
        <f>'G-O RADOVI PRIZEMLJE'!F44</f>
        <v>0</v>
      </c>
    </row>
    <row r="10" spans="1:3" ht="30" customHeight="1">
      <c r="A10" s="430">
        <v>2</v>
      </c>
      <c r="B10" s="429" t="s">
        <v>188</v>
      </c>
      <c r="C10" s="431">
        <f>'ELEKTROINSTALACIJE PRIZEMLJE'!F49</f>
        <v>0</v>
      </c>
    </row>
    <row r="11" spans="1:3" ht="30" customHeight="1" thickBot="1">
      <c r="A11" s="423">
        <v>3</v>
      </c>
      <c r="B11" s="424" t="s">
        <v>258</v>
      </c>
      <c r="C11" s="425">
        <f>'OPREMA PRIZEMLJE'!F10</f>
        <v>0</v>
      </c>
    </row>
    <row r="12" spans="1:3">
      <c r="B12" s="228" t="s">
        <v>259</v>
      </c>
      <c r="C12" s="303">
        <f>SUM(C9:C11)</f>
        <v>0</v>
      </c>
    </row>
    <row r="16" spans="1:3" ht="19.5" thickBot="1">
      <c r="A16" s="211"/>
      <c r="B16" s="227" t="s">
        <v>249</v>
      </c>
      <c r="C16" s="301"/>
    </row>
    <row r="17" spans="1:3" ht="30" customHeight="1">
      <c r="A17" s="8">
        <v>1</v>
      </c>
      <c r="B17" s="9" t="s">
        <v>187</v>
      </c>
      <c r="C17" s="298">
        <f>C2-C9-C11</f>
        <v>0</v>
      </c>
    </row>
    <row r="18" spans="1:3" ht="30" customHeight="1" thickBot="1">
      <c r="A18" s="209">
        <v>2</v>
      </c>
      <c r="B18" s="210" t="s">
        <v>188</v>
      </c>
      <c r="C18" s="302">
        <f>C3-C10</f>
        <v>0</v>
      </c>
    </row>
    <row r="19" spans="1:3">
      <c r="B19" s="228" t="s">
        <v>250</v>
      </c>
      <c r="C19" s="303">
        <f>SUM(C17:C18)</f>
        <v>0</v>
      </c>
    </row>
  </sheetData>
  <sheetProtection algorithmName="SHA-512" hashValue="SkWitwXgyxZoKC13mGFAHu6KAujsT7M4r9Sux20NdPjWD1UFSGg6R0FgvlULfmhfBW28+qGF3TFH4SiP9CP9MQ==" saltValue="JDszFM+YJeUIBeV4/GWaXA==" spinCount="100000" sheet="1" selectLockedCells="1" selectUnlockedCells="1"/>
  <printOptions horizontalCentered="1"/>
  <pageMargins left="0.97916666666666696" right="0.38888888888888901" top="0.85902777777777795" bottom="0.83888888888888902" header="0.58888888888888902" footer="0.58888888888888902"/>
  <pageSetup paperSize="9" orientation="portrait" horizontalDpi="300" verticalDpi="300" r:id="rId1"/>
  <headerFooter alignWithMargins="0">
    <oddHeader>&amp;L&amp;"Calibri,Uobičajeno"Grad Bakar&amp;CINTERPRETACIJSKI CENTAR Turska kuća - Bakar</oddHeader>
    <oddFooter>&amp;C&amp;"Calibri,Regular"&amp;11&amp;P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0"/>
  <sheetViews>
    <sheetView view="pageLayout" topLeftCell="A18" zoomScaleNormal="100" zoomScaleSheetLayoutView="100" workbookViewId="0">
      <selection activeCell="E10" sqref="E10"/>
    </sheetView>
  </sheetViews>
  <sheetFormatPr defaultColWidth="9.42578125" defaultRowHeight="15"/>
  <cols>
    <col min="1" max="1" width="6.7109375" style="15" customWidth="1"/>
    <col min="2" max="2" width="34.7109375" style="69" customWidth="1"/>
    <col min="3" max="3" width="7.85546875" style="15" customWidth="1"/>
    <col min="4" max="4" width="10.7109375" style="15" customWidth="1"/>
    <col min="5" max="6" width="13.140625" style="246" customWidth="1"/>
    <col min="7" max="16384" width="9.42578125" style="26"/>
  </cols>
  <sheetData>
    <row r="1" spans="1:6" ht="25.5" customHeight="1">
      <c r="A1" s="70"/>
      <c r="B1" s="461" t="s">
        <v>0</v>
      </c>
      <c r="C1" s="461"/>
      <c r="D1" s="461"/>
      <c r="E1" s="461"/>
    </row>
    <row r="2" spans="1:6" ht="12.75">
      <c r="A2" s="70"/>
      <c r="B2" s="71"/>
      <c r="C2" s="72"/>
      <c r="D2" s="72"/>
      <c r="E2" s="240"/>
    </row>
    <row r="3" spans="1:6" ht="40.15" customHeight="1">
      <c r="A3" s="458" t="s">
        <v>1</v>
      </c>
      <c r="B3" s="458"/>
      <c r="C3" s="458"/>
      <c r="D3" s="458"/>
      <c r="E3" s="458"/>
      <c r="F3" s="458"/>
    </row>
    <row r="4" spans="1:6" ht="39.950000000000003" customHeight="1">
      <c r="A4" s="459" t="s">
        <v>2</v>
      </c>
      <c r="B4" s="459"/>
      <c r="C4" s="459"/>
      <c r="D4" s="459"/>
      <c r="E4" s="459"/>
      <c r="F4" s="459"/>
    </row>
    <row r="5" spans="1:6" ht="27" customHeight="1">
      <c r="A5" s="459" t="s">
        <v>3</v>
      </c>
      <c r="B5" s="459"/>
      <c r="C5" s="459"/>
      <c r="D5" s="459"/>
      <c r="E5" s="459"/>
      <c r="F5" s="459"/>
    </row>
    <row r="6" spans="1:6" ht="82.15" customHeight="1">
      <c r="A6" s="460" t="s">
        <v>281</v>
      </c>
      <c r="B6" s="459"/>
      <c r="C6" s="459"/>
      <c r="D6" s="459"/>
      <c r="E6" s="459"/>
      <c r="F6" s="459"/>
    </row>
    <row r="7" spans="1:6" customFormat="1" ht="12.75">
      <c r="A7" s="30"/>
      <c r="B7" s="30"/>
      <c r="C7" s="30"/>
      <c r="D7" s="30"/>
      <c r="E7" s="241"/>
      <c r="F7" s="246"/>
    </row>
    <row r="8" spans="1:6" customFormat="1" ht="12.75">
      <c r="A8" s="30"/>
      <c r="B8" s="30"/>
      <c r="C8" s="30"/>
      <c r="D8" s="30"/>
      <c r="E8" s="241"/>
      <c r="F8" s="246"/>
    </row>
    <row r="9" spans="1:6" s="25" customFormat="1" ht="25.5">
      <c r="A9" s="17" t="s">
        <v>4</v>
      </c>
      <c r="B9" s="90" t="s">
        <v>5</v>
      </c>
      <c r="C9" s="91" t="s">
        <v>6</v>
      </c>
      <c r="D9" s="92" t="s">
        <v>7</v>
      </c>
      <c r="E9" s="242" t="s">
        <v>278</v>
      </c>
      <c r="F9" s="242" t="s">
        <v>279</v>
      </c>
    </row>
    <row r="10" spans="1:6" ht="45" customHeight="1">
      <c r="A10" s="73">
        <v>1</v>
      </c>
      <c r="B10" s="93" t="s">
        <v>8</v>
      </c>
      <c r="C10" s="33" t="s">
        <v>9</v>
      </c>
      <c r="D10" s="34">
        <v>47</v>
      </c>
      <c r="E10" s="433"/>
      <c r="F10" s="243">
        <f t="shared" ref="F10:F23" si="0">D10*E10</f>
        <v>0</v>
      </c>
    </row>
    <row r="11" spans="1:6" ht="85.5" customHeight="1">
      <c r="A11" s="68">
        <v>2</v>
      </c>
      <c r="B11" s="94" t="s">
        <v>190</v>
      </c>
      <c r="C11" s="36" t="s">
        <v>10</v>
      </c>
      <c r="D11" s="37">
        <v>1</v>
      </c>
      <c r="E11" s="433"/>
      <c r="F11" s="243">
        <f t="shared" ref="F11" si="1">D11*E11</f>
        <v>0</v>
      </c>
    </row>
    <row r="12" spans="1:6" ht="68.25" customHeight="1">
      <c r="A12" s="68">
        <v>3</v>
      </c>
      <c r="B12" s="94" t="s">
        <v>271</v>
      </c>
      <c r="C12" s="36" t="s">
        <v>9</v>
      </c>
      <c r="D12" s="37">
        <v>55</v>
      </c>
      <c r="E12" s="433"/>
      <c r="F12" s="243">
        <f t="shared" si="0"/>
        <v>0</v>
      </c>
    </row>
    <row r="13" spans="1:6" ht="58.5" customHeight="1">
      <c r="A13" s="68">
        <v>4</v>
      </c>
      <c r="B13" s="94" t="s">
        <v>272</v>
      </c>
      <c r="C13" s="36" t="s">
        <v>11</v>
      </c>
      <c r="D13" s="37">
        <v>3</v>
      </c>
      <c r="E13" s="433"/>
      <c r="F13" s="243">
        <f t="shared" si="0"/>
        <v>0</v>
      </c>
    </row>
    <row r="14" spans="1:6" ht="58.5" customHeight="1">
      <c r="A14" s="68">
        <v>5</v>
      </c>
      <c r="B14" s="94" t="s">
        <v>273</v>
      </c>
      <c r="C14" s="36" t="s">
        <v>9</v>
      </c>
      <c r="D14" s="37">
        <v>3</v>
      </c>
      <c r="E14" s="433"/>
      <c r="F14" s="243">
        <f t="shared" si="0"/>
        <v>0</v>
      </c>
    </row>
    <row r="15" spans="1:6" ht="58.5" customHeight="1">
      <c r="A15" s="68">
        <v>6</v>
      </c>
      <c r="B15" s="94" t="s">
        <v>274</v>
      </c>
      <c r="C15" s="36" t="s">
        <v>9</v>
      </c>
      <c r="D15" s="37">
        <v>9</v>
      </c>
      <c r="E15" s="433"/>
      <c r="F15" s="243">
        <f t="shared" ref="F15" si="2">D15*E15</f>
        <v>0</v>
      </c>
    </row>
    <row r="16" spans="1:6" ht="51">
      <c r="A16" s="68">
        <v>7</v>
      </c>
      <c r="B16" s="94" t="s">
        <v>275</v>
      </c>
      <c r="C16" s="36" t="s">
        <v>10</v>
      </c>
      <c r="D16" s="37">
        <v>1</v>
      </c>
      <c r="E16" s="433"/>
      <c r="F16" s="243">
        <f t="shared" ref="F16" si="3">D16*E16</f>
        <v>0</v>
      </c>
    </row>
    <row r="17" spans="1:6" ht="57" customHeight="1">
      <c r="A17" s="68">
        <v>8</v>
      </c>
      <c r="B17" s="94" t="s">
        <v>276</v>
      </c>
      <c r="C17" s="36" t="s">
        <v>10</v>
      </c>
      <c r="D17" s="37">
        <v>1</v>
      </c>
      <c r="E17" s="433"/>
      <c r="F17" s="243">
        <f t="shared" si="0"/>
        <v>0</v>
      </c>
    </row>
    <row r="18" spans="1:6" ht="191.25">
      <c r="A18" s="68">
        <v>9</v>
      </c>
      <c r="B18" s="94" t="s">
        <v>262</v>
      </c>
      <c r="C18" s="36" t="s">
        <v>9</v>
      </c>
      <c r="D18" s="37">
        <v>40</v>
      </c>
      <c r="E18" s="433"/>
      <c r="F18" s="243">
        <f t="shared" ref="F18" si="4">D18*E18</f>
        <v>0</v>
      </c>
    </row>
    <row r="19" spans="1:6" ht="63.75">
      <c r="A19" s="68">
        <v>10</v>
      </c>
      <c r="B19" s="94" t="s">
        <v>277</v>
      </c>
      <c r="C19" s="36" t="s">
        <v>9</v>
      </c>
      <c r="D19" s="37">
        <v>10</v>
      </c>
      <c r="E19" s="433"/>
      <c r="F19" s="243">
        <f t="shared" ref="F19" si="5">D19*E19</f>
        <v>0</v>
      </c>
    </row>
    <row r="20" spans="1:6" ht="57.75" customHeight="1">
      <c r="A20" s="68">
        <v>11</v>
      </c>
      <c r="B20" s="94" t="s">
        <v>12</v>
      </c>
      <c r="C20" s="36"/>
      <c r="D20" s="37"/>
      <c r="E20" s="433"/>
      <c r="F20" s="243"/>
    </row>
    <row r="21" spans="1:6" ht="25.5">
      <c r="A21" s="68"/>
      <c r="B21" s="94" t="s">
        <v>13</v>
      </c>
      <c r="C21" s="36" t="s">
        <v>14</v>
      </c>
      <c r="D21" s="37">
        <v>8</v>
      </c>
      <c r="E21" s="433"/>
      <c r="F21" s="243">
        <f t="shared" si="0"/>
        <v>0</v>
      </c>
    </row>
    <row r="22" spans="1:6" ht="25.5">
      <c r="A22" s="68"/>
      <c r="B22" s="94" t="s">
        <v>15</v>
      </c>
      <c r="C22" s="36" t="s">
        <v>14</v>
      </c>
      <c r="D22" s="37">
        <v>10</v>
      </c>
      <c r="E22" s="433"/>
      <c r="F22" s="243">
        <f t="shared" si="0"/>
        <v>0</v>
      </c>
    </row>
    <row r="23" spans="1:6" ht="76.5">
      <c r="A23" s="68">
        <v>12</v>
      </c>
      <c r="B23" s="94" t="s">
        <v>16</v>
      </c>
      <c r="C23" s="36" t="s">
        <v>17</v>
      </c>
      <c r="D23" s="37">
        <v>1</v>
      </c>
      <c r="E23" s="433"/>
      <c r="F23" s="243">
        <f t="shared" si="0"/>
        <v>0</v>
      </c>
    </row>
    <row r="24" spans="1:6" ht="12.75">
      <c r="A24" s="40">
        <v>1</v>
      </c>
      <c r="B24" s="95" t="s">
        <v>18</v>
      </c>
      <c r="C24" s="42"/>
      <c r="D24" s="43"/>
      <c r="E24" s="244"/>
      <c r="F24" s="244">
        <f>SUM(F10:F23)</f>
        <v>0</v>
      </c>
    </row>
    <row r="25" spans="1:6">
      <c r="E25" s="245"/>
      <c r="F25" s="245"/>
    </row>
    <row r="26" spans="1:6">
      <c r="E26" s="245"/>
      <c r="F26" s="245"/>
    </row>
    <row r="27" spans="1:6">
      <c r="E27" s="245"/>
      <c r="F27" s="245"/>
    </row>
    <row r="28" spans="1:6">
      <c r="E28" s="245"/>
      <c r="F28" s="245"/>
    </row>
    <row r="29" spans="1:6">
      <c r="E29" s="245"/>
      <c r="F29" s="245"/>
    </row>
    <row r="30" spans="1:6">
      <c r="E30" s="245"/>
      <c r="F30" s="245"/>
    </row>
    <row r="31" spans="1:6">
      <c r="E31" s="245"/>
      <c r="F31" s="245"/>
    </row>
    <row r="32" spans="1:6">
      <c r="E32" s="245"/>
      <c r="F32" s="245"/>
    </row>
    <row r="33" spans="5:6">
      <c r="E33" s="245"/>
      <c r="F33" s="245"/>
    </row>
    <row r="34" spans="5:6">
      <c r="E34" s="245"/>
      <c r="F34" s="245"/>
    </row>
    <row r="35" spans="5:6">
      <c r="E35" s="245"/>
      <c r="F35" s="245"/>
    </row>
    <row r="36" spans="5:6">
      <c r="E36" s="245"/>
      <c r="F36" s="245"/>
    </row>
    <row r="37" spans="5:6">
      <c r="E37" s="245"/>
      <c r="F37" s="245"/>
    </row>
    <row r="38" spans="5:6">
      <c r="E38" s="245"/>
      <c r="F38" s="245"/>
    </row>
    <row r="39" spans="5:6">
      <c r="E39" s="245"/>
      <c r="F39" s="245"/>
    </row>
    <row r="40" spans="5:6">
      <c r="E40" s="245"/>
      <c r="F40" s="245"/>
    </row>
    <row r="41" spans="5:6">
      <c r="E41" s="245"/>
      <c r="F41" s="245"/>
    </row>
    <row r="42" spans="5:6">
      <c r="E42" s="245"/>
      <c r="F42" s="245"/>
    </row>
    <row r="43" spans="5:6">
      <c r="E43" s="245"/>
      <c r="F43" s="245"/>
    </row>
    <row r="44" spans="5:6">
      <c r="E44" s="245"/>
      <c r="F44" s="245"/>
    </row>
    <row r="45" spans="5:6">
      <c r="E45" s="245"/>
      <c r="F45" s="245"/>
    </row>
    <row r="46" spans="5:6">
      <c r="E46" s="245"/>
      <c r="F46" s="245"/>
    </row>
    <row r="47" spans="5:6">
      <c r="E47" s="245"/>
      <c r="F47" s="245"/>
    </row>
    <row r="48" spans="5:6">
      <c r="E48" s="245"/>
      <c r="F48" s="245"/>
    </row>
    <row r="49" spans="5:6">
      <c r="E49" s="245"/>
      <c r="F49" s="245"/>
    </row>
    <row r="50" spans="5:6">
      <c r="E50" s="245"/>
      <c r="F50" s="245"/>
    </row>
    <row r="51" spans="5:6">
      <c r="E51" s="245"/>
      <c r="F51" s="245"/>
    </row>
    <row r="52" spans="5:6">
      <c r="E52" s="245"/>
      <c r="F52" s="245"/>
    </row>
    <row r="53" spans="5:6">
      <c r="E53" s="245"/>
      <c r="F53" s="245"/>
    </row>
    <row r="54" spans="5:6">
      <c r="E54" s="245"/>
      <c r="F54" s="245"/>
    </row>
    <row r="55" spans="5:6">
      <c r="E55" s="245"/>
      <c r="F55" s="245"/>
    </row>
    <row r="56" spans="5:6">
      <c r="E56" s="245"/>
      <c r="F56" s="245"/>
    </row>
    <row r="57" spans="5:6">
      <c r="E57" s="245"/>
      <c r="F57" s="245"/>
    </row>
    <row r="58" spans="5:6">
      <c r="E58" s="245"/>
      <c r="F58" s="245"/>
    </row>
    <row r="59" spans="5:6">
      <c r="E59" s="245"/>
      <c r="F59" s="245"/>
    </row>
    <row r="60" spans="5:6">
      <c r="E60" s="245"/>
      <c r="F60" s="245"/>
    </row>
    <row r="61" spans="5:6">
      <c r="E61" s="245"/>
      <c r="F61" s="245"/>
    </row>
    <row r="62" spans="5:6">
      <c r="E62" s="245"/>
      <c r="F62" s="245"/>
    </row>
    <row r="63" spans="5:6">
      <c r="E63" s="245"/>
      <c r="F63" s="245"/>
    </row>
    <row r="64" spans="5:6">
      <c r="E64" s="245"/>
      <c r="F64" s="245"/>
    </row>
    <row r="65" spans="5:6">
      <c r="E65" s="245"/>
      <c r="F65" s="245"/>
    </row>
    <row r="66" spans="5:6">
      <c r="E66" s="245"/>
      <c r="F66" s="245"/>
    </row>
    <row r="67" spans="5:6">
      <c r="E67" s="245"/>
      <c r="F67" s="245"/>
    </row>
    <row r="68" spans="5:6">
      <c r="E68" s="245"/>
      <c r="F68" s="245"/>
    </row>
    <row r="69" spans="5:6">
      <c r="E69" s="245"/>
      <c r="F69" s="245"/>
    </row>
    <row r="70" spans="5:6">
      <c r="E70" s="245"/>
      <c r="F70" s="245"/>
    </row>
    <row r="71" spans="5:6">
      <c r="E71" s="245"/>
      <c r="F71" s="245"/>
    </row>
    <row r="72" spans="5:6">
      <c r="E72" s="245"/>
      <c r="F72" s="245"/>
    </row>
    <row r="73" spans="5:6">
      <c r="E73" s="245"/>
      <c r="F73" s="245"/>
    </row>
    <row r="74" spans="5:6">
      <c r="E74" s="245"/>
      <c r="F74" s="245"/>
    </row>
    <row r="75" spans="5:6">
      <c r="E75" s="245"/>
      <c r="F75" s="245"/>
    </row>
    <row r="76" spans="5:6">
      <c r="E76" s="245"/>
      <c r="F76" s="245"/>
    </row>
    <row r="77" spans="5:6">
      <c r="E77" s="245"/>
      <c r="F77" s="245"/>
    </row>
    <row r="78" spans="5:6">
      <c r="E78" s="245"/>
      <c r="F78" s="245"/>
    </row>
    <row r="79" spans="5:6">
      <c r="E79" s="245"/>
      <c r="F79" s="245"/>
    </row>
    <row r="80" spans="5:6">
      <c r="E80" s="245"/>
      <c r="F80" s="245"/>
    </row>
    <row r="81" spans="5:6">
      <c r="E81" s="245"/>
      <c r="F81" s="245"/>
    </row>
    <row r="82" spans="5:6">
      <c r="E82" s="245"/>
      <c r="F82" s="245"/>
    </row>
    <row r="83" spans="5:6">
      <c r="E83" s="245"/>
      <c r="F83" s="245"/>
    </row>
    <row r="84" spans="5:6">
      <c r="E84" s="245"/>
      <c r="F84" s="245"/>
    </row>
    <row r="85" spans="5:6">
      <c r="E85" s="245"/>
      <c r="F85" s="245"/>
    </row>
    <row r="86" spans="5:6">
      <c r="E86" s="245"/>
      <c r="F86" s="245"/>
    </row>
    <row r="87" spans="5:6">
      <c r="E87" s="245"/>
      <c r="F87" s="245"/>
    </row>
    <row r="88" spans="5:6">
      <c r="E88" s="245"/>
      <c r="F88" s="245"/>
    </row>
    <row r="89" spans="5:6">
      <c r="E89" s="245"/>
      <c r="F89" s="245"/>
    </row>
    <row r="90" spans="5:6">
      <c r="E90" s="245"/>
      <c r="F90" s="245"/>
    </row>
    <row r="91" spans="5:6">
      <c r="E91" s="245"/>
      <c r="F91" s="245"/>
    </row>
    <row r="92" spans="5:6">
      <c r="E92" s="245"/>
      <c r="F92" s="245"/>
    </row>
    <row r="93" spans="5:6">
      <c r="E93" s="245"/>
      <c r="F93" s="245"/>
    </row>
    <row r="94" spans="5:6">
      <c r="E94" s="245"/>
      <c r="F94" s="245"/>
    </row>
    <row r="95" spans="5:6">
      <c r="E95" s="245"/>
      <c r="F95" s="245"/>
    </row>
    <row r="96" spans="5:6">
      <c r="E96" s="245"/>
      <c r="F96" s="245"/>
    </row>
    <row r="97" spans="5:6">
      <c r="E97" s="245"/>
      <c r="F97" s="245"/>
    </row>
    <row r="98" spans="5:6">
      <c r="E98" s="245"/>
      <c r="F98" s="245"/>
    </row>
    <row r="99" spans="5:6">
      <c r="E99" s="245"/>
      <c r="F99" s="245"/>
    </row>
    <row r="100" spans="5:6">
      <c r="E100" s="245"/>
      <c r="F100" s="245"/>
    </row>
    <row r="101" spans="5:6">
      <c r="E101" s="245"/>
      <c r="F101" s="245"/>
    </row>
    <row r="102" spans="5:6">
      <c r="E102" s="245"/>
      <c r="F102" s="245"/>
    </row>
    <row r="103" spans="5:6">
      <c r="E103" s="245"/>
      <c r="F103" s="245"/>
    </row>
    <row r="104" spans="5:6">
      <c r="E104" s="245"/>
      <c r="F104" s="245"/>
    </row>
    <row r="105" spans="5:6">
      <c r="E105" s="245"/>
      <c r="F105" s="245"/>
    </row>
    <row r="106" spans="5:6">
      <c r="E106" s="245"/>
      <c r="F106" s="245"/>
    </row>
    <row r="107" spans="5:6">
      <c r="E107" s="245"/>
      <c r="F107" s="245"/>
    </row>
    <row r="108" spans="5:6">
      <c r="E108" s="245"/>
      <c r="F108" s="245"/>
    </row>
    <row r="109" spans="5:6">
      <c r="E109" s="245"/>
      <c r="F109" s="245"/>
    </row>
    <row r="110" spans="5:6">
      <c r="E110" s="245"/>
      <c r="F110" s="245"/>
    </row>
    <row r="111" spans="5:6">
      <c r="E111" s="245"/>
      <c r="F111" s="245"/>
    </row>
    <row r="112" spans="5:6">
      <c r="E112" s="245"/>
      <c r="F112" s="245"/>
    </row>
    <row r="113" spans="5:6">
      <c r="E113" s="245"/>
      <c r="F113" s="245"/>
    </row>
    <row r="114" spans="5:6">
      <c r="E114" s="245"/>
      <c r="F114" s="245"/>
    </row>
    <row r="115" spans="5:6">
      <c r="E115" s="245"/>
      <c r="F115" s="245"/>
    </row>
    <row r="116" spans="5:6">
      <c r="E116" s="245"/>
      <c r="F116" s="245"/>
    </row>
    <row r="117" spans="5:6">
      <c r="E117" s="245"/>
      <c r="F117" s="245"/>
    </row>
    <row r="118" spans="5:6">
      <c r="E118" s="245"/>
      <c r="F118" s="245"/>
    </row>
    <row r="119" spans="5:6">
      <c r="E119" s="245"/>
      <c r="F119" s="245"/>
    </row>
    <row r="120" spans="5:6">
      <c r="E120" s="245"/>
      <c r="F120" s="245"/>
    </row>
    <row r="121" spans="5:6">
      <c r="E121" s="245"/>
      <c r="F121" s="245"/>
    </row>
    <row r="122" spans="5:6">
      <c r="E122" s="245"/>
      <c r="F122" s="245"/>
    </row>
    <row r="123" spans="5:6">
      <c r="E123" s="245"/>
      <c r="F123" s="245"/>
    </row>
    <row r="124" spans="5:6">
      <c r="E124" s="245"/>
      <c r="F124" s="245"/>
    </row>
    <row r="125" spans="5:6">
      <c r="E125" s="245"/>
      <c r="F125" s="245"/>
    </row>
    <row r="126" spans="5:6">
      <c r="E126" s="245"/>
      <c r="F126" s="245"/>
    </row>
    <row r="127" spans="5:6">
      <c r="E127" s="245"/>
      <c r="F127" s="245"/>
    </row>
    <row r="128" spans="5:6">
      <c r="E128" s="245"/>
      <c r="F128" s="245"/>
    </row>
    <row r="129" spans="5:6">
      <c r="E129" s="245"/>
      <c r="F129" s="245"/>
    </row>
    <row r="130" spans="5:6">
      <c r="E130" s="245"/>
      <c r="F130" s="245"/>
    </row>
    <row r="131" spans="5:6">
      <c r="E131" s="245"/>
      <c r="F131" s="245"/>
    </row>
    <row r="132" spans="5:6">
      <c r="E132" s="245"/>
      <c r="F132" s="245"/>
    </row>
    <row r="133" spans="5:6">
      <c r="E133" s="245"/>
      <c r="F133" s="245"/>
    </row>
    <row r="134" spans="5:6">
      <c r="E134" s="245"/>
      <c r="F134" s="245"/>
    </row>
    <row r="135" spans="5:6">
      <c r="E135" s="245"/>
      <c r="F135" s="245"/>
    </row>
    <row r="136" spans="5:6">
      <c r="E136" s="245"/>
      <c r="F136" s="245"/>
    </row>
    <row r="137" spans="5:6">
      <c r="E137" s="245"/>
      <c r="F137" s="245"/>
    </row>
    <row r="138" spans="5:6">
      <c r="E138" s="245"/>
      <c r="F138" s="245"/>
    </row>
    <row r="139" spans="5:6">
      <c r="E139" s="245"/>
      <c r="F139" s="245"/>
    </row>
    <row r="140" spans="5:6">
      <c r="E140" s="245"/>
      <c r="F140" s="245"/>
    </row>
    <row r="141" spans="5:6">
      <c r="E141" s="245"/>
      <c r="F141" s="245"/>
    </row>
    <row r="142" spans="5:6">
      <c r="E142" s="245"/>
      <c r="F142" s="245"/>
    </row>
    <row r="143" spans="5:6">
      <c r="E143" s="245"/>
      <c r="F143" s="245"/>
    </row>
    <row r="144" spans="5:6">
      <c r="E144" s="245"/>
      <c r="F144" s="245"/>
    </row>
    <row r="145" spans="5:6">
      <c r="E145" s="245"/>
      <c r="F145" s="245"/>
    </row>
    <row r="146" spans="5:6">
      <c r="E146" s="245"/>
      <c r="F146" s="245"/>
    </row>
    <row r="147" spans="5:6">
      <c r="E147" s="245"/>
      <c r="F147" s="245"/>
    </row>
    <row r="148" spans="5:6">
      <c r="E148" s="245"/>
      <c r="F148" s="245"/>
    </row>
    <row r="149" spans="5:6">
      <c r="E149" s="245"/>
      <c r="F149" s="245"/>
    </row>
    <row r="150" spans="5:6">
      <c r="E150" s="245"/>
      <c r="F150" s="245"/>
    </row>
  </sheetData>
  <sheetProtection algorithmName="SHA-512" hashValue="lGHmNkjWiHLLpc3KEEt4bDbZ3c28siT/KksWaGovWExg8JwfBJLmco5aTk2yZdyOs2LUY9KQQGwmUDgSCJQCdQ==" saltValue="ektnNcWfKdM3h0an+eyDdA==" spinCount="100000" sheet="1" selectLockedCells="1"/>
  <mergeCells count="5">
    <mergeCell ref="A3:F3"/>
    <mergeCell ref="A4:F4"/>
    <mergeCell ref="A5:F5"/>
    <mergeCell ref="A6:F6"/>
    <mergeCell ref="B1:E1"/>
  </mergeCells>
  <printOptions horizontalCentered="1"/>
  <pageMargins left="0.67028985507246375" right="0.38888888888888901" top="0.85902777777777795" bottom="0.83888888888888902" header="0.58888888888888902" footer="0.58888888888888902"/>
  <pageSetup paperSize="9" orientation="portrait" horizontalDpi="300" verticalDpi="300" r:id="rId1"/>
  <headerFooter alignWithMargins="0">
    <oddHeader>&amp;L&amp;"Calibri,Uobičajeno"Grad Bakar&amp;C&amp;"Calibri,Uobičajeno"INTERPRETACIJSKI CENTAR Turska kuća - Bakar</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6"/>
  <sheetViews>
    <sheetView view="pageLayout" topLeftCell="A2" zoomScaleNormal="100" zoomScaleSheetLayoutView="130" workbookViewId="0">
      <selection activeCell="E7" sqref="E7"/>
    </sheetView>
  </sheetViews>
  <sheetFormatPr defaultColWidth="9.42578125" defaultRowHeight="12.75"/>
  <cols>
    <col min="1" max="1" width="6.7109375" style="15" customWidth="1"/>
    <col min="2" max="2" width="45.5703125" style="14" customWidth="1"/>
    <col min="3" max="3" width="12.7109375" style="14" customWidth="1"/>
    <col min="4" max="4" width="11.42578125" style="15" customWidth="1"/>
    <col min="5" max="5" width="15.85546875" style="246" customWidth="1"/>
    <col min="6" max="6" width="15.42578125" style="246" customWidth="1"/>
    <col min="7" max="16384" width="9.42578125" style="26"/>
  </cols>
  <sheetData>
    <row r="1" spans="1:7">
      <c r="B1" s="67" t="s">
        <v>19</v>
      </c>
    </row>
    <row r="2" spans="1:7" ht="85.5" customHeight="1">
      <c r="A2" s="458" t="s">
        <v>20</v>
      </c>
      <c r="B2" s="458"/>
      <c r="C2" s="458"/>
      <c r="D2" s="458"/>
      <c r="E2" s="458"/>
      <c r="F2" s="458"/>
    </row>
    <row r="3" spans="1:7" ht="114" customHeight="1">
      <c r="A3" s="462" t="s">
        <v>209</v>
      </c>
      <c r="B3" s="462"/>
      <c r="C3" s="462"/>
      <c r="D3" s="462"/>
      <c r="E3" s="462"/>
      <c r="F3" s="462"/>
    </row>
    <row r="4" spans="1:7">
      <c r="A4" s="27"/>
      <c r="B4" s="27"/>
      <c r="C4" s="27"/>
      <c r="D4" s="27"/>
      <c r="E4" s="248"/>
      <c r="F4" s="248"/>
    </row>
    <row r="5" spans="1:7">
      <c r="A5" s="27"/>
      <c r="B5" s="27"/>
      <c r="C5" s="27"/>
      <c r="D5" s="27"/>
      <c r="E5" s="248"/>
      <c r="F5" s="248"/>
    </row>
    <row r="6" spans="1:7" ht="13.5" thickBot="1">
      <c r="A6" s="98" t="s">
        <v>21</v>
      </c>
      <c r="B6" s="99" t="s">
        <v>22</v>
      </c>
      <c r="C6" s="100" t="s">
        <v>6</v>
      </c>
      <c r="D6" s="101" t="s">
        <v>7</v>
      </c>
      <c r="E6" s="249" t="s">
        <v>278</v>
      </c>
      <c r="F6" s="251" t="s">
        <v>279</v>
      </c>
    </row>
    <row r="7" spans="1:7" ht="121.15" customHeight="1">
      <c r="A7" s="102">
        <v>1</v>
      </c>
      <c r="B7" s="103" t="s">
        <v>192</v>
      </c>
      <c r="C7" s="104" t="s">
        <v>9</v>
      </c>
      <c r="D7" s="105">
        <v>5.5</v>
      </c>
      <c r="E7" s="443"/>
      <c r="F7" s="252">
        <f>D7*E7</f>
        <v>0</v>
      </c>
      <c r="G7" s="247"/>
    </row>
    <row r="8" spans="1:7" ht="45.75" customHeight="1">
      <c r="A8" s="106">
        <v>2</v>
      </c>
      <c r="B8" s="107" t="s">
        <v>263</v>
      </c>
      <c r="C8" s="108" t="s">
        <v>9</v>
      </c>
      <c r="D8" s="109">
        <v>4</v>
      </c>
      <c r="E8" s="444"/>
      <c r="F8" s="252">
        <f t="shared" ref="F8" si="0">D8*E8</f>
        <v>0</v>
      </c>
      <c r="G8" s="247"/>
    </row>
    <row r="9" spans="1:7" ht="51">
      <c r="A9" s="110">
        <v>3</v>
      </c>
      <c r="B9" s="111" t="s">
        <v>199</v>
      </c>
      <c r="C9" s="112" t="s">
        <v>9</v>
      </c>
      <c r="D9" s="113">
        <v>55</v>
      </c>
      <c r="E9" s="445"/>
      <c r="F9" s="252">
        <f t="shared" ref="F9:F15" si="1">D9*E9</f>
        <v>0</v>
      </c>
      <c r="G9" s="247"/>
    </row>
    <row r="10" spans="1:7" ht="89.25">
      <c r="A10" s="110">
        <v>4</v>
      </c>
      <c r="B10" s="111" t="s">
        <v>264</v>
      </c>
      <c r="C10" s="112" t="s">
        <v>9</v>
      </c>
      <c r="D10" s="113">
        <v>44.5</v>
      </c>
      <c r="E10" s="445"/>
      <c r="F10" s="252">
        <f t="shared" si="1"/>
        <v>0</v>
      </c>
      <c r="G10" s="247"/>
    </row>
    <row r="11" spans="1:7" ht="63.75">
      <c r="A11" s="110">
        <v>6</v>
      </c>
      <c r="B11" s="111" t="s">
        <v>214</v>
      </c>
      <c r="C11" s="112" t="s">
        <v>9</v>
      </c>
      <c r="D11" s="113">
        <v>2.5</v>
      </c>
      <c r="E11" s="445"/>
      <c r="F11" s="252">
        <f t="shared" ref="F11" si="2">D11*E11</f>
        <v>0</v>
      </c>
      <c r="G11" s="247"/>
    </row>
    <row r="12" spans="1:7" ht="51">
      <c r="A12" s="110">
        <v>6</v>
      </c>
      <c r="B12" s="111" t="s">
        <v>24</v>
      </c>
      <c r="C12" s="112"/>
      <c r="D12" s="113"/>
      <c r="E12" s="446"/>
      <c r="F12" s="252"/>
      <c r="G12" s="247"/>
    </row>
    <row r="13" spans="1:7" ht="30" customHeight="1">
      <c r="A13" s="114"/>
      <c r="B13" s="229" t="s">
        <v>13</v>
      </c>
      <c r="C13" s="112" t="s">
        <v>14</v>
      </c>
      <c r="D13" s="113">
        <v>8</v>
      </c>
      <c r="E13" s="436"/>
      <c r="F13" s="252">
        <f t="shared" si="1"/>
        <v>0</v>
      </c>
      <c r="G13" s="247"/>
    </row>
    <row r="14" spans="1:7" ht="30">
      <c r="A14" s="114"/>
      <c r="B14" s="115" t="s">
        <v>15</v>
      </c>
      <c r="C14" s="112" t="s">
        <v>14</v>
      </c>
      <c r="D14" s="113">
        <v>10</v>
      </c>
      <c r="E14" s="445"/>
      <c r="F14" s="252">
        <f t="shared" si="1"/>
        <v>0</v>
      </c>
      <c r="G14" s="247"/>
    </row>
    <row r="15" spans="1:7" ht="51.75" thickBot="1">
      <c r="A15" s="110">
        <v>10</v>
      </c>
      <c r="B15" s="116" t="s">
        <v>204</v>
      </c>
      <c r="C15" s="117" t="s">
        <v>9</v>
      </c>
      <c r="D15" s="118">
        <v>47</v>
      </c>
      <c r="E15" s="447"/>
      <c r="F15" s="252">
        <f t="shared" si="1"/>
        <v>0</v>
      </c>
      <c r="G15" s="247"/>
    </row>
    <row r="16" spans="1:7">
      <c r="A16" s="119">
        <v>2</v>
      </c>
      <c r="B16" s="120" t="s">
        <v>25</v>
      </c>
      <c r="C16" s="121"/>
      <c r="D16" s="122"/>
      <c r="E16" s="250"/>
      <c r="F16" s="250">
        <f>SUM(F7:F15)</f>
        <v>0</v>
      </c>
    </row>
    <row r="17" spans="3:6">
      <c r="C17" s="15"/>
      <c r="E17" s="245"/>
      <c r="F17" s="245"/>
    </row>
    <row r="18" spans="3:6">
      <c r="C18" s="15"/>
      <c r="E18" s="245"/>
      <c r="F18" s="245"/>
    </row>
    <row r="19" spans="3:6">
      <c r="C19" s="15"/>
      <c r="E19" s="245"/>
      <c r="F19" s="245"/>
    </row>
    <row r="20" spans="3:6">
      <c r="E20" s="245"/>
      <c r="F20" s="245"/>
    </row>
    <row r="21" spans="3:6">
      <c r="E21" s="245"/>
      <c r="F21" s="245"/>
    </row>
    <row r="22" spans="3:6">
      <c r="E22" s="245"/>
      <c r="F22" s="245"/>
    </row>
    <row r="23" spans="3:6">
      <c r="E23" s="245"/>
      <c r="F23" s="245"/>
    </row>
    <row r="24" spans="3:6">
      <c r="E24" s="245"/>
      <c r="F24" s="245"/>
    </row>
    <row r="25" spans="3:6">
      <c r="E25" s="245"/>
      <c r="F25" s="245"/>
    </row>
    <row r="26" spans="3:6">
      <c r="E26" s="245"/>
      <c r="F26" s="245"/>
    </row>
  </sheetData>
  <sheetProtection algorithmName="SHA-512" hashValue="xvMrxobY7Y8aF6LlB07IEyExfCmYTy+GN8eNcJeLcCUFVMfiCxfbgARyO+BZ8Z1TO2vxjQXvX4DhOy7Jfyhx8Q==" saltValue="6c2DYq7ZcPN+Y0tuYQnArA==" spinCount="100000" sheet="1" selectLockedCells="1"/>
  <mergeCells count="2">
    <mergeCell ref="A3:F3"/>
    <mergeCell ref="A2:F2"/>
  </mergeCells>
  <printOptions horizontalCentered="1"/>
  <pageMargins left="0.62708333333333333" right="0.37624999999999997" top="0.85902777777777795" bottom="0.83888888888888902" header="0.58888888888888902" footer="0.58888888888888902"/>
  <pageSetup paperSize="9" scale="86" orientation="portrait" horizontalDpi="300" verticalDpi="300" r:id="rId1"/>
  <headerFooter alignWithMargins="0">
    <oddHeader>&amp;L&amp;"Calibri,Uobičajeno"Grad Bakar&amp;CINTERPRETACIJSKI CENTAR Turska kuća - Bakar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6"/>
  <sheetViews>
    <sheetView view="pageLayout" topLeftCell="A72" zoomScaleNormal="100" zoomScaleSheetLayoutView="130" workbookViewId="0">
      <selection activeCell="E87" sqref="E87"/>
    </sheetView>
  </sheetViews>
  <sheetFormatPr defaultColWidth="9.42578125" defaultRowHeight="12.75"/>
  <cols>
    <col min="1" max="1" width="6.7109375" style="15" customWidth="1"/>
    <col min="2" max="2" width="38.5703125" style="26" customWidth="1"/>
    <col min="3" max="3" width="10" style="14" customWidth="1"/>
    <col min="4" max="4" width="9.85546875" style="15" customWidth="1"/>
    <col min="5" max="6" width="13.5703125" style="246" customWidth="1"/>
    <col min="7" max="7" width="11.42578125" style="15" customWidth="1"/>
    <col min="8" max="16384" width="9.42578125" style="26"/>
  </cols>
  <sheetData>
    <row r="1" spans="1:6">
      <c r="A1" s="463" t="s">
        <v>33</v>
      </c>
      <c r="B1" s="463"/>
      <c r="C1" s="463"/>
      <c r="D1" s="463"/>
      <c r="E1" s="463"/>
      <c r="F1" s="463"/>
    </row>
    <row r="2" spans="1:6" ht="14.25">
      <c r="A2" s="55"/>
      <c r="B2" s="55"/>
      <c r="C2" s="55"/>
      <c r="D2" s="29"/>
      <c r="E2" s="253"/>
      <c r="F2" s="253"/>
    </row>
    <row r="3" spans="1:6" ht="37.15" customHeight="1">
      <c r="A3" s="459" t="s">
        <v>34</v>
      </c>
      <c r="B3" s="459"/>
      <c r="C3" s="459"/>
      <c r="D3" s="459"/>
      <c r="E3" s="459"/>
      <c r="F3" s="459"/>
    </row>
    <row r="4" spans="1:6" ht="51" customHeight="1">
      <c r="A4" s="459" t="s">
        <v>35</v>
      </c>
      <c r="B4" s="459"/>
      <c r="C4" s="459"/>
      <c r="D4" s="459"/>
      <c r="E4" s="459"/>
      <c r="F4" s="459"/>
    </row>
    <row r="5" spans="1:6" ht="40.9" customHeight="1">
      <c r="A5" s="459" t="s">
        <v>36</v>
      </c>
      <c r="B5" s="459"/>
      <c r="C5" s="459"/>
      <c r="D5" s="459"/>
      <c r="E5" s="459"/>
      <c r="F5" s="459"/>
    </row>
    <row r="6" spans="1:6" ht="42.6" customHeight="1">
      <c r="A6" s="459" t="s">
        <v>37</v>
      </c>
      <c r="B6" s="459"/>
      <c r="C6" s="459"/>
      <c r="D6" s="459"/>
      <c r="E6" s="459"/>
      <c r="F6" s="459"/>
    </row>
    <row r="7" spans="1:6">
      <c r="A7" s="459" t="s">
        <v>38</v>
      </c>
      <c r="B7" s="459"/>
      <c r="C7" s="459"/>
      <c r="D7" s="459"/>
      <c r="E7" s="459"/>
      <c r="F7" s="459"/>
    </row>
    <row r="8" spans="1:6" ht="37.15" customHeight="1">
      <c r="A8" s="459" t="s">
        <v>39</v>
      </c>
      <c r="B8" s="459"/>
      <c r="C8" s="459"/>
      <c r="D8" s="459"/>
      <c r="E8" s="459"/>
      <c r="F8" s="459"/>
    </row>
    <row r="9" spans="1:6">
      <c r="A9" s="86"/>
      <c r="B9" s="86"/>
      <c r="C9" s="86"/>
      <c r="D9" s="85"/>
      <c r="E9" s="254"/>
      <c r="F9" s="254"/>
    </row>
    <row r="10" spans="1:6">
      <c r="A10" s="459" t="s">
        <v>40</v>
      </c>
      <c r="B10" s="459"/>
      <c r="C10" s="459"/>
      <c r="D10" s="459"/>
      <c r="E10" s="459"/>
      <c r="F10" s="459"/>
    </row>
    <row r="11" spans="1:6">
      <c r="A11" s="86" t="s">
        <v>41</v>
      </c>
      <c r="B11" s="464" t="s">
        <v>42</v>
      </c>
      <c r="C11" s="464"/>
      <c r="D11" s="464"/>
      <c r="E11" s="464"/>
      <c r="F11" s="464"/>
    </row>
    <row r="12" spans="1:6" ht="14.25">
      <c r="A12" s="87"/>
      <c r="B12" s="464" t="s">
        <v>43</v>
      </c>
      <c r="C12" s="464"/>
      <c r="D12" s="464"/>
      <c r="E12" s="464"/>
      <c r="F12" s="464"/>
    </row>
    <row r="13" spans="1:6" ht="14.25">
      <c r="A13" s="87"/>
      <c r="B13" s="464" t="s">
        <v>44</v>
      </c>
      <c r="C13" s="464"/>
      <c r="D13" s="464"/>
      <c r="E13" s="464"/>
      <c r="F13" s="464"/>
    </row>
    <row r="14" spans="1:6" ht="14.25">
      <c r="A14" s="87"/>
      <c r="B14" s="464" t="s">
        <v>45</v>
      </c>
      <c r="C14" s="464"/>
      <c r="D14" s="464"/>
      <c r="E14" s="464"/>
      <c r="F14" s="464"/>
    </row>
    <row r="15" spans="1:6" ht="14.25">
      <c r="A15" s="87"/>
      <c r="B15" s="464" t="s">
        <v>46</v>
      </c>
      <c r="C15" s="464"/>
      <c r="D15" s="464"/>
      <c r="E15" s="464"/>
      <c r="F15" s="464"/>
    </row>
    <row r="16" spans="1:6" ht="14.25">
      <c r="A16" s="87"/>
      <c r="B16" s="464" t="s">
        <v>47</v>
      </c>
      <c r="C16" s="464"/>
      <c r="D16" s="464"/>
      <c r="E16" s="464"/>
      <c r="F16" s="464"/>
    </row>
    <row r="17" spans="1:6" ht="14.25">
      <c r="A17" s="87"/>
      <c r="B17" s="464" t="s">
        <v>48</v>
      </c>
      <c r="C17" s="464"/>
      <c r="D17" s="464"/>
      <c r="E17" s="464"/>
      <c r="F17" s="464"/>
    </row>
    <row r="18" spans="1:6" ht="14.25">
      <c r="A18" s="87"/>
      <c r="B18" s="464" t="s">
        <v>49</v>
      </c>
      <c r="C18" s="464"/>
      <c r="D18" s="464"/>
      <c r="E18" s="464"/>
      <c r="F18" s="464"/>
    </row>
    <row r="19" spans="1:6" ht="14.25">
      <c r="A19" s="87"/>
      <c r="B19" s="464" t="s">
        <v>30</v>
      </c>
      <c r="C19" s="464"/>
      <c r="D19" s="464"/>
      <c r="E19" s="464"/>
      <c r="F19" s="464"/>
    </row>
    <row r="20" spans="1:6" ht="14.25">
      <c r="A20" s="87"/>
      <c r="B20" s="88"/>
      <c r="C20" s="89"/>
      <c r="D20" s="85"/>
      <c r="E20" s="254"/>
      <c r="F20" s="254"/>
    </row>
    <row r="21" spans="1:6" ht="25.9" customHeight="1">
      <c r="A21" s="459" t="s">
        <v>50</v>
      </c>
      <c r="B21" s="459"/>
      <c r="C21" s="459"/>
      <c r="D21" s="459"/>
      <c r="E21" s="459"/>
      <c r="F21" s="459"/>
    </row>
    <row r="22" spans="1:6" ht="25.9" customHeight="1">
      <c r="A22" s="86"/>
      <c r="B22" s="86"/>
      <c r="C22" s="86"/>
      <c r="D22" s="86"/>
      <c r="E22" s="86"/>
      <c r="F22" s="86"/>
    </row>
    <row r="23" spans="1:6">
      <c r="A23" s="465" t="s">
        <v>51</v>
      </c>
      <c r="B23" s="465"/>
      <c r="C23" s="465"/>
      <c r="D23" s="465"/>
      <c r="E23" s="465"/>
      <c r="F23" s="465"/>
    </row>
    <row r="24" spans="1:6">
      <c r="A24" s="27"/>
      <c r="B24" s="28"/>
      <c r="C24" s="28"/>
      <c r="D24" s="29"/>
      <c r="E24" s="253"/>
      <c r="F24" s="253"/>
    </row>
    <row r="25" spans="1:6" ht="26.25" customHeight="1">
      <c r="A25" s="466" t="s">
        <v>52</v>
      </c>
      <c r="B25" s="466"/>
      <c r="C25" s="466"/>
      <c r="D25" s="466"/>
      <c r="E25" s="466"/>
      <c r="F25" s="466"/>
    </row>
    <row r="26" spans="1:6">
      <c r="A26" s="467" t="s">
        <v>53</v>
      </c>
      <c r="B26" s="467"/>
      <c r="C26" s="467"/>
      <c r="D26" s="467"/>
      <c r="E26" s="467"/>
      <c r="F26" s="467"/>
    </row>
    <row r="27" spans="1:6">
      <c r="A27" s="467" t="s">
        <v>54</v>
      </c>
      <c r="B27" s="467"/>
      <c r="C27" s="467"/>
      <c r="D27" s="467"/>
      <c r="E27" s="467"/>
      <c r="F27" s="467"/>
    </row>
    <row r="28" spans="1:6">
      <c r="A28" s="467" t="s">
        <v>55</v>
      </c>
      <c r="B28" s="467"/>
      <c r="C28" s="467"/>
      <c r="D28" s="467"/>
      <c r="E28" s="467"/>
      <c r="F28" s="467"/>
    </row>
    <row r="29" spans="1:6">
      <c r="A29" s="467" t="s">
        <v>56</v>
      </c>
      <c r="B29" s="467"/>
      <c r="C29" s="467"/>
      <c r="D29" s="467"/>
      <c r="E29" s="467"/>
      <c r="F29" s="467"/>
    </row>
    <row r="30" spans="1:6">
      <c r="A30" s="467" t="s">
        <v>57</v>
      </c>
      <c r="B30" s="467"/>
      <c r="C30" s="467"/>
      <c r="D30" s="467"/>
      <c r="E30" s="467"/>
      <c r="F30" s="467"/>
    </row>
    <row r="31" spans="1:6">
      <c r="A31" s="467" t="s">
        <v>58</v>
      </c>
      <c r="B31" s="467"/>
      <c r="C31" s="467"/>
      <c r="D31" s="467"/>
      <c r="E31" s="467"/>
      <c r="F31" s="467"/>
    </row>
    <row r="32" spans="1:6">
      <c r="A32" s="466" t="s">
        <v>59</v>
      </c>
      <c r="B32" s="466"/>
      <c r="C32" s="466"/>
      <c r="D32" s="466"/>
      <c r="E32" s="466"/>
      <c r="F32" s="466"/>
    </row>
    <row r="33" spans="1:6">
      <c r="A33" s="468" t="s">
        <v>60</v>
      </c>
      <c r="B33" s="468"/>
      <c r="C33" s="468"/>
      <c r="D33" s="468"/>
      <c r="E33" s="469" t="s">
        <v>61</v>
      </c>
      <c r="F33" s="469"/>
    </row>
    <row r="34" spans="1:6">
      <c r="A34" s="468" t="s">
        <v>62</v>
      </c>
      <c r="B34" s="468"/>
      <c r="C34" s="468"/>
      <c r="D34" s="468"/>
      <c r="E34" s="469" t="s">
        <v>63</v>
      </c>
      <c r="F34" s="469"/>
    </row>
    <row r="35" spans="1:6">
      <c r="A35" s="468" t="s">
        <v>64</v>
      </c>
      <c r="B35" s="468"/>
      <c r="C35" s="468"/>
      <c r="D35" s="468"/>
      <c r="E35" s="469" t="s">
        <v>65</v>
      </c>
      <c r="F35" s="469"/>
    </row>
    <row r="36" spans="1:6">
      <c r="A36" s="468" t="s">
        <v>66</v>
      </c>
      <c r="B36" s="468"/>
      <c r="C36" s="468"/>
      <c r="D36" s="468"/>
      <c r="E36" s="469" t="s">
        <v>67</v>
      </c>
      <c r="F36" s="469"/>
    </row>
    <row r="37" spans="1:6">
      <c r="A37" s="468" t="s">
        <v>68</v>
      </c>
      <c r="B37" s="468"/>
      <c r="C37" s="468"/>
      <c r="D37" s="468"/>
      <c r="E37" s="469" t="s">
        <v>69</v>
      </c>
      <c r="F37" s="469"/>
    </row>
    <row r="38" spans="1:6">
      <c r="A38" s="468" t="s">
        <v>70</v>
      </c>
      <c r="B38" s="468"/>
      <c r="C38" s="468"/>
      <c r="D38" s="468"/>
      <c r="E38" s="469" t="s">
        <v>71</v>
      </c>
      <c r="F38" s="469"/>
    </row>
    <row r="39" spans="1:6">
      <c r="A39" s="468" t="s">
        <v>72</v>
      </c>
      <c r="B39" s="468"/>
      <c r="C39" s="468"/>
      <c r="D39" s="468"/>
      <c r="E39" s="469" t="s">
        <v>73</v>
      </c>
      <c r="F39" s="469"/>
    </row>
    <row r="40" spans="1:6">
      <c r="A40" s="468" t="s">
        <v>74</v>
      </c>
      <c r="B40" s="468"/>
      <c r="C40" s="468"/>
      <c r="D40" s="468"/>
      <c r="E40" s="469" t="s">
        <v>75</v>
      </c>
      <c r="F40" s="469"/>
    </row>
    <row r="41" spans="1:6">
      <c r="A41" s="468" t="s">
        <v>76</v>
      </c>
      <c r="B41" s="468"/>
      <c r="C41" s="468"/>
      <c r="D41" s="468"/>
      <c r="E41" s="469" t="s">
        <v>77</v>
      </c>
      <c r="F41" s="469"/>
    </row>
    <row r="42" spans="1:6">
      <c r="A42" s="468" t="s">
        <v>78</v>
      </c>
      <c r="B42" s="468"/>
      <c r="C42" s="468"/>
      <c r="D42" s="468"/>
      <c r="E42" s="469" t="s">
        <v>79</v>
      </c>
      <c r="F42" s="469"/>
    </row>
    <row r="43" spans="1:6">
      <c r="A43" s="468" t="s">
        <v>80</v>
      </c>
      <c r="B43" s="468"/>
      <c r="C43" s="468"/>
      <c r="D43" s="468"/>
      <c r="E43" s="469" t="s">
        <v>81</v>
      </c>
      <c r="F43" s="469"/>
    </row>
    <row r="44" spans="1:6">
      <c r="A44" s="468" t="s">
        <v>82</v>
      </c>
      <c r="B44" s="468"/>
      <c r="C44" s="468"/>
      <c r="D44" s="468"/>
      <c r="E44" s="469" t="s">
        <v>83</v>
      </c>
      <c r="F44" s="469"/>
    </row>
    <row r="45" spans="1:6">
      <c r="A45" s="468" t="s">
        <v>84</v>
      </c>
      <c r="B45" s="468"/>
      <c r="C45" s="468"/>
      <c r="D45" s="468"/>
      <c r="E45" s="469" t="s">
        <v>85</v>
      </c>
      <c r="F45" s="469"/>
    </row>
    <row r="46" spans="1:6">
      <c r="A46" s="468" t="s">
        <v>86</v>
      </c>
      <c r="B46" s="468"/>
      <c r="C46" s="468"/>
      <c r="D46" s="468"/>
      <c r="E46" s="469" t="s">
        <v>87</v>
      </c>
      <c r="F46" s="469"/>
    </row>
    <row r="47" spans="1:6">
      <c r="A47" s="28"/>
      <c r="B47" s="28"/>
      <c r="C47" s="28"/>
      <c r="D47" s="29"/>
      <c r="E47" s="253"/>
      <c r="F47" s="253"/>
    </row>
    <row r="48" spans="1:6" ht="54" customHeight="1">
      <c r="A48" s="466" t="s">
        <v>88</v>
      </c>
      <c r="B48" s="466"/>
      <c r="C48" s="466"/>
      <c r="D48" s="466"/>
      <c r="E48" s="466"/>
      <c r="F48" s="466"/>
    </row>
    <row r="49" spans="1:6">
      <c r="A49" s="467" t="s">
        <v>89</v>
      </c>
      <c r="B49" s="467"/>
      <c r="C49" s="467"/>
      <c r="D49" s="467"/>
      <c r="E49" s="467"/>
      <c r="F49" s="467"/>
    </row>
    <row r="50" spans="1:6">
      <c r="A50" s="467" t="s">
        <v>90</v>
      </c>
      <c r="B50" s="467"/>
      <c r="C50" s="467"/>
      <c r="D50" s="467"/>
      <c r="E50" s="467"/>
      <c r="F50" s="467"/>
    </row>
    <row r="51" spans="1:6">
      <c r="A51" s="467" t="s">
        <v>91</v>
      </c>
      <c r="B51" s="467"/>
      <c r="C51" s="467"/>
      <c r="D51" s="467"/>
      <c r="E51" s="467"/>
      <c r="F51" s="467"/>
    </row>
    <row r="52" spans="1:6">
      <c r="A52" s="467" t="s">
        <v>92</v>
      </c>
      <c r="B52" s="467"/>
      <c r="C52" s="467"/>
      <c r="D52" s="467"/>
      <c r="E52" s="467"/>
      <c r="F52" s="467"/>
    </row>
    <row r="53" spans="1:6">
      <c r="A53" s="467" t="s">
        <v>93</v>
      </c>
      <c r="B53" s="467"/>
      <c r="C53" s="467"/>
      <c r="D53" s="467"/>
      <c r="E53" s="467"/>
      <c r="F53" s="467"/>
    </row>
    <row r="54" spans="1:6">
      <c r="A54" s="467" t="s">
        <v>94</v>
      </c>
      <c r="B54" s="467"/>
      <c r="C54" s="467"/>
      <c r="D54" s="467"/>
      <c r="E54" s="467"/>
      <c r="F54" s="467"/>
    </row>
    <row r="55" spans="1:6" ht="31.5" customHeight="1">
      <c r="A55" s="468" t="s">
        <v>95</v>
      </c>
      <c r="B55" s="468"/>
      <c r="C55" s="468"/>
      <c r="D55" s="468"/>
      <c r="E55" s="468"/>
      <c r="F55" s="468"/>
    </row>
    <row r="56" spans="1:6">
      <c r="A56" s="30"/>
      <c r="B56" s="30"/>
      <c r="C56" s="30"/>
      <c r="D56" s="30"/>
      <c r="E56" s="255"/>
      <c r="F56" s="255"/>
    </row>
    <row r="57" spans="1:6" ht="23.45" customHeight="1">
      <c r="A57" s="466" t="s">
        <v>96</v>
      </c>
      <c r="B57" s="466"/>
      <c r="C57" s="466"/>
      <c r="D57" s="466"/>
      <c r="E57" s="466"/>
      <c r="F57" s="466"/>
    </row>
    <row r="58" spans="1:6">
      <c r="A58" s="468" t="s">
        <v>97</v>
      </c>
      <c r="B58" s="468"/>
      <c r="C58" s="468"/>
      <c r="D58" s="468"/>
      <c r="E58" s="468"/>
      <c r="F58" s="468"/>
    </row>
    <row r="59" spans="1:6">
      <c r="A59" s="468" t="s">
        <v>98</v>
      </c>
      <c r="B59" s="468"/>
      <c r="C59" s="468"/>
      <c r="D59" s="468"/>
      <c r="E59" s="468"/>
      <c r="F59" s="468"/>
    </row>
    <row r="60" spans="1:6">
      <c r="A60" s="468" t="s">
        <v>99</v>
      </c>
      <c r="B60" s="468"/>
      <c r="C60" s="468"/>
      <c r="D60" s="468"/>
      <c r="E60" s="468"/>
      <c r="F60" s="468"/>
    </row>
    <row r="61" spans="1:6">
      <c r="A61" s="468" t="s">
        <v>100</v>
      </c>
      <c r="B61" s="468"/>
      <c r="C61" s="468"/>
      <c r="D61" s="468"/>
      <c r="E61" s="468"/>
      <c r="F61" s="468"/>
    </row>
    <row r="62" spans="1:6">
      <c r="A62" s="468" t="s">
        <v>101</v>
      </c>
      <c r="B62" s="468"/>
      <c r="C62" s="468"/>
      <c r="D62" s="468"/>
      <c r="E62" s="468"/>
      <c r="F62" s="468"/>
    </row>
    <row r="63" spans="1:6">
      <c r="A63" s="468" t="s">
        <v>102</v>
      </c>
      <c r="B63" s="468"/>
      <c r="C63" s="468"/>
      <c r="D63" s="468"/>
      <c r="E63" s="468"/>
      <c r="F63" s="468"/>
    </row>
    <row r="64" spans="1:6">
      <c r="A64" s="468" t="s">
        <v>103</v>
      </c>
      <c r="B64" s="468"/>
      <c r="C64" s="468"/>
      <c r="D64" s="468"/>
      <c r="E64" s="468"/>
      <c r="F64" s="468"/>
    </row>
    <row r="65" spans="1:7">
      <c r="A65" s="468" t="s">
        <v>104</v>
      </c>
      <c r="B65" s="468"/>
      <c r="C65" s="468"/>
      <c r="D65" s="468"/>
      <c r="E65" s="468"/>
      <c r="F65" s="468"/>
    </row>
    <row r="66" spans="1:7">
      <c r="A66" s="28"/>
      <c r="B66" s="28"/>
      <c r="C66" s="28"/>
      <c r="D66" s="29"/>
      <c r="E66" s="253"/>
      <c r="F66" s="253"/>
    </row>
    <row r="67" spans="1:7">
      <c r="A67" s="466" t="s">
        <v>105</v>
      </c>
      <c r="B67" s="466"/>
      <c r="C67" s="466"/>
      <c r="D67" s="466"/>
      <c r="E67" s="466"/>
      <c r="F67" s="466"/>
    </row>
    <row r="68" spans="1:7">
      <c r="A68" s="470" t="s">
        <v>106</v>
      </c>
      <c r="B68" s="470"/>
      <c r="C68" s="470"/>
      <c r="D68" s="470"/>
      <c r="E68" s="470"/>
      <c r="F68" s="470"/>
    </row>
    <row r="69" spans="1:7" ht="30.75" customHeight="1">
      <c r="A69" s="471" t="s">
        <v>208</v>
      </c>
      <c r="B69" s="468"/>
      <c r="C69" s="468"/>
      <c r="D69" s="468"/>
      <c r="E69" s="468"/>
      <c r="F69" s="468"/>
    </row>
    <row r="70" spans="1:7" s="449" customFormat="1" ht="27" customHeight="1">
      <c r="A70" s="462" t="s">
        <v>429</v>
      </c>
      <c r="B70" s="459"/>
      <c r="C70" s="459"/>
      <c r="D70" s="459"/>
      <c r="E70" s="459"/>
      <c r="F70" s="459"/>
      <c r="G70" s="448"/>
    </row>
    <row r="71" spans="1:7">
      <c r="A71" s="30"/>
      <c r="B71" s="30"/>
      <c r="C71" s="30"/>
      <c r="D71" s="30"/>
      <c r="E71" s="255"/>
      <c r="F71" s="255"/>
    </row>
    <row r="72" spans="1:7" ht="78" customHeight="1">
      <c r="A72" s="466" t="s">
        <v>107</v>
      </c>
      <c r="B72" s="466"/>
      <c r="C72" s="466"/>
      <c r="D72" s="466"/>
      <c r="E72" s="466"/>
      <c r="F72" s="466"/>
    </row>
    <row r="73" spans="1:7">
      <c r="A73" s="30"/>
      <c r="B73" s="30"/>
      <c r="C73" s="30"/>
      <c r="D73" s="30"/>
      <c r="E73" s="255"/>
      <c r="F73" s="255"/>
    </row>
    <row r="74" spans="1:7">
      <c r="A74" s="466" t="s">
        <v>108</v>
      </c>
      <c r="B74" s="466"/>
      <c r="C74" s="466"/>
      <c r="D74" s="466"/>
      <c r="E74" s="466"/>
      <c r="F74" s="466"/>
    </row>
    <row r="75" spans="1:7">
      <c r="A75" s="467" t="s">
        <v>109</v>
      </c>
      <c r="B75" s="467"/>
      <c r="C75" s="467"/>
      <c r="D75" s="467"/>
      <c r="E75" s="467"/>
      <c r="F75" s="467"/>
    </row>
    <row r="76" spans="1:7">
      <c r="A76" s="470" t="s">
        <v>110</v>
      </c>
      <c r="B76" s="470"/>
      <c r="C76" s="470"/>
      <c r="D76" s="470"/>
      <c r="E76" s="470"/>
      <c r="F76" s="470"/>
    </row>
    <row r="77" spans="1:7">
      <c r="A77" s="470" t="s">
        <v>111</v>
      </c>
      <c r="B77" s="470"/>
      <c r="C77" s="470"/>
      <c r="D77" s="470"/>
      <c r="E77" s="470"/>
      <c r="F77" s="470"/>
    </row>
    <row r="78" spans="1:7">
      <c r="A78" s="470" t="s">
        <v>112</v>
      </c>
      <c r="B78" s="470"/>
      <c r="C78" s="470"/>
      <c r="D78" s="470"/>
      <c r="E78" s="470"/>
      <c r="F78" s="470"/>
    </row>
    <row r="79" spans="1:7">
      <c r="A79" s="467" t="s">
        <v>29</v>
      </c>
      <c r="B79" s="467"/>
      <c r="C79" s="467"/>
      <c r="D79" s="467"/>
      <c r="E79" s="467"/>
      <c r="F79" s="467"/>
    </row>
    <row r="80" spans="1:7">
      <c r="A80" s="467" t="s">
        <v>113</v>
      </c>
      <c r="B80" s="467"/>
      <c r="C80" s="467"/>
      <c r="D80" s="467"/>
      <c r="E80" s="467"/>
      <c r="F80" s="467"/>
    </row>
    <row r="81" spans="1:7">
      <c r="A81" s="467" t="s">
        <v>32</v>
      </c>
      <c r="B81" s="467"/>
      <c r="C81" s="467"/>
      <c r="D81" s="467"/>
      <c r="E81" s="467"/>
      <c r="F81" s="467"/>
    </row>
    <row r="82" spans="1:7">
      <c r="A82" s="467" t="s">
        <v>28</v>
      </c>
      <c r="B82" s="467"/>
      <c r="C82" s="467"/>
      <c r="D82" s="467"/>
      <c r="E82" s="467"/>
      <c r="F82" s="467"/>
    </row>
    <row r="83" spans="1:7">
      <c r="A83" s="467" t="s">
        <v>114</v>
      </c>
      <c r="B83" s="467"/>
      <c r="C83" s="467"/>
      <c r="D83" s="467"/>
      <c r="E83" s="467"/>
      <c r="F83" s="467"/>
    </row>
    <row r="84" spans="1:7" ht="28.5" customHeight="1">
      <c r="A84" s="48"/>
      <c r="B84" s="48"/>
      <c r="C84" s="48"/>
      <c r="D84" s="48"/>
      <c r="E84" s="256"/>
      <c r="F84" s="256"/>
    </row>
    <row r="85" spans="1:7" ht="23.25" thickBot="1">
      <c r="A85" s="17" t="s">
        <v>26</v>
      </c>
      <c r="B85" s="18" t="s">
        <v>116</v>
      </c>
      <c r="C85" s="19" t="s">
        <v>6</v>
      </c>
      <c r="D85" s="20" t="s">
        <v>7</v>
      </c>
      <c r="E85" s="257" t="s">
        <v>278</v>
      </c>
      <c r="F85" s="257" t="s">
        <v>279</v>
      </c>
      <c r="G85" s="5"/>
    </row>
    <row r="86" spans="1:7">
      <c r="A86" s="56"/>
      <c r="B86" s="21"/>
      <c r="C86" s="22"/>
      <c r="D86" s="57"/>
      <c r="E86" s="258"/>
      <c r="F86" s="259"/>
      <c r="G86" s="54"/>
    </row>
    <row r="87" spans="1:7" ht="178.5">
      <c r="A87" s="175">
        <v>1</v>
      </c>
      <c r="B87" s="58" t="s">
        <v>206</v>
      </c>
      <c r="C87" s="50" t="s">
        <v>201</v>
      </c>
      <c r="D87" s="59">
        <v>1248</v>
      </c>
      <c r="E87" s="442"/>
      <c r="F87" s="259">
        <f t="shared" ref="F87:F88" si="0">D87*E87</f>
        <v>0</v>
      </c>
      <c r="G87" s="54"/>
    </row>
    <row r="88" spans="1:7" ht="75.75" customHeight="1">
      <c r="A88" s="175">
        <v>2</v>
      </c>
      <c r="B88" s="60" t="s">
        <v>207</v>
      </c>
      <c r="C88" s="61" t="s">
        <v>205</v>
      </c>
      <c r="D88" s="62">
        <v>2.5</v>
      </c>
      <c r="E88" s="442"/>
      <c r="F88" s="259">
        <f t="shared" si="0"/>
        <v>0</v>
      </c>
      <c r="G88" s="54"/>
    </row>
    <row r="89" spans="1:7" ht="85.5" customHeight="1">
      <c r="A89" s="175">
        <v>3</v>
      </c>
      <c r="B89" s="60" t="s">
        <v>212</v>
      </c>
      <c r="C89" s="61" t="s">
        <v>205</v>
      </c>
      <c r="D89" s="62">
        <v>3</v>
      </c>
      <c r="E89" s="442"/>
      <c r="F89" s="259">
        <f t="shared" ref="F89:F91" si="1">D89*E89</f>
        <v>0</v>
      </c>
      <c r="G89" s="54"/>
    </row>
    <row r="90" spans="1:7" ht="60" customHeight="1">
      <c r="A90" s="175">
        <v>4</v>
      </c>
      <c r="B90" s="60" t="s">
        <v>213</v>
      </c>
      <c r="C90" s="61" t="s">
        <v>205</v>
      </c>
      <c r="D90" s="62">
        <v>6</v>
      </c>
      <c r="E90" s="442"/>
      <c r="F90" s="259">
        <f t="shared" ref="F90" si="2">D90*E90</f>
        <v>0</v>
      </c>
      <c r="G90" s="54"/>
    </row>
    <row r="91" spans="1:7" ht="90" thickBot="1">
      <c r="A91" s="175">
        <v>5</v>
      </c>
      <c r="B91" s="60" t="s">
        <v>245</v>
      </c>
      <c r="C91" s="61" t="s">
        <v>10</v>
      </c>
      <c r="D91" s="62">
        <v>1</v>
      </c>
      <c r="E91" s="442"/>
      <c r="F91" s="259">
        <f t="shared" si="1"/>
        <v>0</v>
      </c>
      <c r="G91" s="54"/>
    </row>
    <row r="92" spans="1:7">
      <c r="A92" s="63">
        <v>3</v>
      </c>
      <c r="B92" s="64" t="s">
        <v>117</v>
      </c>
      <c r="C92" s="65"/>
      <c r="D92" s="66"/>
      <c r="E92" s="260"/>
      <c r="F92" s="261">
        <f>SUM(F87:F91)</f>
        <v>0</v>
      </c>
      <c r="G92" s="26"/>
    </row>
    <row r="95" spans="1:7">
      <c r="B95" s="77"/>
    </row>
    <row r="96" spans="1:7">
      <c r="B96" s="78"/>
    </row>
  </sheetData>
  <sheetProtection algorithmName="SHA-512" hashValue="/RidxRI//rHIwNhKoKgZ54VPkeE/6XSKlQFtNifJtmQHW4fSXVvQh8XfMnbAYX5J4VhAVUC1NpVt4CX0LI9YSA==" saltValue="P7C7j90AWExMp76/4hzYkg==" spinCount="100000" sheet="1" selectLockedCells="1"/>
  <mergeCells count="87">
    <mergeCell ref="A82:F82"/>
    <mergeCell ref="A83:F83"/>
    <mergeCell ref="A77:F77"/>
    <mergeCell ref="A78:F78"/>
    <mergeCell ref="A79:F79"/>
    <mergeCell ref="A80:F80"/>
    <mergeCell ref="A81:F81"/>
    <mergeCell ref="A70:F70"/>
    <mergeCell ref="A72:F72"/>
    <mergeCell ref="A74:F74"/>
    <mergeCell ref="A75:F75"/>
    <mergeCell ref="A76:F76"/>
    <mergeCell ref="A64:F64"/>
    <mergeCell ref="A65:F65"/>
    <mergeCell ref="A67:F67"/>
    <mergeCell ref="A68:F68"/>
    <mergeCell ref="A69:F69"/>
    <mergeCell ref="A59:F59"/>
    <mergeCell ref="A60:F60"/>
    <mergeCell ref="A61:F61"/>
    <mergeCell ref="A62:F62"/>
    <mergeCell ref="A63:F63"/>
    <mergeCell ref="A53:F53"/>
    <mergeCell ref="A54:F54"/>
    <mergeCell ref="A55:F55"/>
    <mergeCell ref="A57:F57"/>
    <mergeCell ref="A58:F58"/>
    <mergeCell ref="A48:F48"/>
    <mergeCell ref="A49:F49"/>
    <mergeCell ref="A50:F50"/>
    <mergeCell ref="A51:F51"/>
    <mergeCell ref="A52:F52"/>
    <mergeCell ref="A44:D44"/>
    <mergeCell ref="E44:F44"/>
    <mergeCell ref="A45:D45"/>
    <mergeCell ref="E45:F45"/>
    <mergeCell ref="A46:D46"/>
    <mergeCell ref="E46:F46"/>
    <mergeCell ref="A41:D41"/>
    <mergeCell ref="E41:F41"/>
    <mergeCell ref="A42:D42"/>
    <mergeCell ref="E42:F42"/>
    <mergeCell ref="A43:D43"/>
    <mergeCell ref="E43:F43"/>
    <mergeCell ref="A38:D38"/>
    <mergeCell ref="E38:F38"/>
    <mergeCell ref="A39:D39"/>
    <mergeCell ref="E39:F39"/>
    <mergeCell ref="A40:D40"/>
    <mergeCell ref="E40:F40"/>
    <mergeCell ref="A35:D35"/>
    <mergeCell ref="E35:F35"/>
    <mergeCell ref="A36:D36"/>
    <mergeCell ref="E36:F36"/>
    <mergeCell ref="A37:D37"/>
    <mergeCell ref="E37:F37"/>
    <mergeCell ref="A31:F31"/>
    <mergeCell ref="A32:F32"/>
    <mergeCell ref="A33:D33"/>
    <mergeCell ref="E33:F33"/>
    <mergeCell ref="A34:D34"/>
    <mergeCell ref="E34:F34"/>
    <mergeCell ref="A26:F26"/>
    <mergeCell ref="A27:F27"/>
    <mergeCell ref="A28:F28"/>
    <mergeCell ref="A29:F29"/>
    <mergeCell ref="A30:F30"/>
    <mergeCell ref="B18:F18"/>
    <mergeCell ref="B19:F19"/>
    <mergeCell ref="A21:F21"/>
    <mergeCell ref="A23:F23"/>
    <mergeCell ref="A25:F25"/>
    <mergeCell ref="B13:F13"/>
    <mergeCell ref="B14:F14"/>
    <mergeCell ref="B15:F15"/>
    <mergeCell ref="B16:F16"/>
    <mergeCell ref="B17:F17"/>
    <mergeCell ref="A7:F7"/>
    <mergeCell ref="A8:F8"/>
    <mergeCell ref="A10:F10"/>
    <mergeCell ref="B11:F11"/>
    <mergeCell ref="B12:F12"/>
    <mergeCell ref="A1:F1"/>
    <mergeCell ref="A3:F3"/>
    <mergeCell ref="A4:F4"/>
    <mergeCell ref="A5:F5"/>
    <mergeCell ref="A6:F6"/>
  </mergeCells>
  <printOptions horizontalCentered="1"/>
  <pageMargins left="0.6692913385826772" right="0.11811023622047245" top="0.86614173228346458" bottom="0.82677165354330717" header="0.59055118110236227" footer="0.59055118110236227"/>
  <pageSetup paperSize="9" orientation="portrait" horizontalDpi="300" verticalDpi="300" r:id="rId1"/>
  <headerFooter alignWithMargins="0">
    <oddHeader>&amp;L&amp;"Calibri,Uobičajeno"Grad Bakar&amp;CINTERPRETACIJSKI CENTAR Turska kuća - Bakar</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1"/>
  <sheetViews>
    <sheetView view="pageLayout" topLeftCell="A39" zoomScaleNormal="115" zoomScaleSheetLayoutView="85" workbookViewId="0">
      <selection activeCell="E34" sqref="E34"/>
    </sheetView>
  </sheetViews>
  <sheetFormatPr defaultColWidth="9.140625" defaultRowHeight="12.75"/>
  <cols>
    <col min="1" max="1" width="6.7109375" style="15" customWidth="1"/>
    <col min="2" max="2" width="38.28515625" style="14" customWidth="1"/>
    <col min="3" max="3" width="11.140625" style="14" customWidth="1"/>
    <col min="4" max="4" width="9.85546875" style="15" customWidth="1"/>
    <col min="5" max="6" width="14.7109375" style="246" customWidth="1"/>
    <col min="7" max="7" width="62.85546875" style="26" customWidth="1"/>
    <col min="8" max="16384" width="9.140625" style="26"/>
  </cols>
  <sheetData>
    <row r="1" spans="1:6">
      <c r="A1" s="44"/>
      <c r="B1" s="45"/>
      <c r="C1" s="45"/>
      <c r="D1" s="46"/>
      <c r="E1" s="262"/>
      <c r="F1" s="262"/>
    </row>
    <row r="2" spans="1:6">
      <c r="A2" s="472" t="s">
        <v>118</v>
      </c>
      <c r="B2" s="472"/>
      <c r="C2" s="472"/>
      <c r="D2" s="472"/>
      <c r="E2" s="472"/>
      <c r="F2" s="472"/>
    </row>
    <row r="3" spans="1:6">
      <c r="A3" s="47"/>
      <c r="B3" s="47"/>
      <c r="C3" s="47"/>
      <c r="D3" s="47"/>
      <c r="E3" s="253"/>
      <c r="F3" s="253"/>
    </row>
    <row r="4" spans="1:6">
      <c r="A4" s="473" t="s">
        <v>119</v>
      </c>
      <c r="B4" s="473"/>
      <c r="C4" s="473"/>
      <c r="D4" s="473"/>
      <c r="E4" s="473"/>
      <c r="F4" s="473"/>
    </row>
    <row r="5" spans="1:6">
      <c r="A5" s="473" t="s">
        <v>120</v>
      </c>
      <c r="B5" s="473"/>
      <c r="C5" s="473"/>
      <c r="D5" s="473"/>
      <c r="E5" s="473"/>
      <c r="F5" s="473"/>
    </row>
    <row r="6" spans="1:6">
      <c r="A6" s="473" t="s">
        <v>121</v>
      </c>
      <c r="B6" s="473"/>
      <c r="C6" s="473"/>
      <c r="D6" s="473"/>
      <c r="E6" s="473"/>
      <c r="F6" s="473"/>
    </row>
    <row r="7" spans="1:6">
      <c r="A7" s="473" t="s">
        <v>122</v>
      </c>
      <c r="B7" s="473"/>
      <c r="C7" s="473"/>
      <c r="D7" s="473"/>
      <c r="E7" s="473"/>
      <c r="F7" s="473"/>
    </row>
    <row r="8" spans="1:6">
      <c r="A8" s="79"/>
      <c r="B8" s="79"/>
      <c r="C8" s="79"/>
      <c r="D8" s="79"/>
      <c r="E8" s="263"/>
      <c r="F8" s="263"/>
    </row>
    <row r="9" spans="1:6" ht="28.5" customHeight="1">
      <c r="A9" s="474" t="s">
        <v>123</v>
      </c>
      <c r="B9" s="474"/>
      <c r="C9" s="474"/>
      <c r="D9" s="474"/>
      <c r="E9" s="474"/>
      <c r="F9" s="474"/>
    </row>
    <row r="10" spans="1:6">
      <c r="A10" s="474"/>
      <c r="B10" s="474"/>
      <c r="C10" s="474"/>
      <c r="D10" s="474"/>
      <c r="E10" s="474"/>
      <c r="F10" s="474"/>
    </row>
    <row r="11" spans="1:6">
      <c r="A11" s="474" t="s">
        <v>124</v>
      </c>
      <c r="B11" s="474"/>
      <c r="C11" s="474"/>
      <c r="D11" s="474"/>
      <c r="E11" s="474"/>
      <c r="F11" s="474"/>
    </row>
    <row r="12" spans="1:6">
      <c r="A12" s="475" t="s">
        <v>125</v>
      </c>
      <c r="B12" s="475"/>
      <c r="C12" s="475"/>
      <c r="D12" s="475"/>
      <c r="E12" s="475"/>
      <c r="F12" s="475"/>
    </row>
    <row r="13" spans="1:6">
      <c r="A13" s="476" t="s">
        <v>126</v>
      </c>
      <c r="B13" s="476"/>
      <c r="C13" s="476"/>
      <c r="D13" s="476"/>
      <c r="E13" s="476"/>
      <c r="F13" s="476"/>
    </row>
    <row r="14" spans="1:6">
      <c r="A14" s="80"/>
      <c r="B14" s="80"/>
      <c r="C14" s="80"/>
      <c r="D14" s="81"/>
      <c r="E14" s="263"/>
      <c r="F14" s="263"/>
    </row>
    <row r="15" spans="1:6">
      <c r="A15" s="477" t="s">
        <v>127</v>
      </c>
      <c r="B15" s="477"/>
      <c r="C15" s="477"/>
      <c r="D15" s="477"/>
      <c r="E15" s="477"/>
      <c r="F15" s="477"/>
    </row>
    <row r="16" spans="1:6">
      <c r="A16" s="476" t="s">
        <v>128</v>
      </c>
      <c r="B16" s="476"/>
      <c r="C16" s="476"/>
      <c r="D16" s="476"/>
      <c r="E16" s="476"/>
      <c r="F16" s="476"/>
    </row>
    <row r="17" spans="1:6">
      <c r="A17" s="478" t="s">
        <v>129</v>
      </c>
      <c r="B17" s="478"/>
      <c r="C17" s="478"/>
      <c r="D17" s="478"/>
      <c r="E17" s="478"/>
      <c r="F17" s="478"/>
    </row>
    <row r="18" spans="1:6">
      <c r="A18" s="478" t="s">
        <v>130</v>
      </c>
      <c r="B18" s="478"/>
      <c r="C18" s="478"/>
      <c r="D18" s="478"/>
      <c r="E18" s="478"/>
      <c r="F18" s="478"/>
    </row>
    <row r="19" spans="1:6">
      <c r="A19" s="478" t="s">
        <v>131</v>
      </c>
      <c r="B19" s="478"/>
      <c r="C19" s="478"/>
      <c r="D19" s="478"/>
      <c r="E19" s="478"/>
      <c r="F19" s="478"/>
    </row>
    <row r="20" spans="1:6">
      <c r="A20" s="478" t="s">
        <v>132</v>
      </c>
      <c r="B20" s="478"/>
      <c r="C20" s="478"/>
      <c r="D20" s="478"/>
      <c r="E20" s="478"/>
      <c r="F20" s="478"/>
    </row>
    <row r="21" spans="1:6">
      <c r="A21" s="478" t="s">
        <v>133</v>
      </c>
      <c r="B21" s="478"/>
      <c r="C21" s="478"/>
      <c r="D21" s="478"/>
      <c r="E21" s="478"/>
      <c r="F21" s="478"/>
    </row>
    <row r="22" spans="1:6">
      <c r="A22" s="478" t="s">
        <v>134</v>
      </c>
      <c r="B22" s="478"/>
      <c r="C22" s="478"/>
      <c r="D22" s="478"/>
      <c r="E22" s="478"/>
      <c r="F22" s="478"/>
    </row>
    <row r="23" spans="1:6">
      <c r="A23" s="80"/>
      <c r="B23" s="80"/>
      <c r="C23" s="80"/>
      <c r="D23" s="81"/>
      <c r="E23" s="263"/>
      <c r="F23" s="263"/>
    </row>
    <row r="24" spans="1:6" ht="25.5" customHeight="1">
      <c r="A24" s="474" t="s">
        <v>135</v>
      </c>
      <c r="B24" s="474"/>
      <c r="C24" s="474"/>
      <c r="D24" s="474"/>
      <c r="E24" s="474"/>
      <c r="F24" s="474"/>
    </row>
    <row r="25" spans="1:6">
      <c r="A25" s="82"/>
      <c r="B25" s="82"/>
      <c r="C25" s="82"/>
      <c r="D25" s="82"/>
      <c r="E25" s="264"/>
      <c r="F25" s="264"/>
    </row>
    <row r="26" spans="1:6">
      <c r="A26" s="474" t="s">
        <v>136</v>
      </c>
      <c r="B26" s="474"/>
      <c r="C26" s="474"/>
      <c r="D26" s="474"/>
      <c r="E26" s="474"/>
      <c r="F26" s="474"/>
    </row>
    <row r="27" spans="1:6">
      <c r="A27" s="474"/>
      <c r="B27" s="474"/>
      <c r="C27" s="474"/>
      <c r="D27" s="474"/>
      <c r="E27" s="474"/>
      <c r="F27" s="474"/>
    </row>
    <row r="28" spans="1:6">
      <c r="A28" s="474" t="s">
        <v>137</v>
      </c>
      <c r="B28" s="474"/>
      <c r="C28" s="474"/>
      <c r="D28" s="474"/>
      <c r="E28" s="474"/>
      <c r="F28" s="474"/>
    </row>
    <row r="29" spans="1:6">
      <c r="A29" s="474"/>
      <c r="B29" s="474"/>
      <c r="C29" s="474"/>
      <c r="D29" s="474"/>
      <c r="E29" s="474"/>
      <c r="F29" s="474"/>
    </row>
    <row r="30" spans="1:6">
      <c r="A30" s="474" t="s">
        <v>138</v>
      </c>
      <c r="B30" s="474"/>
      <c r="C30" s="474"/>
      <c r="D30" s="474"/>
      <c r="E30" s="474"/>
      <c r="F30" s="474"/>
    </row>
    <row r="31" spans="1:6">
      <c r="A31" s="82"/>
      <c r="B31" s="82"/>
      <c r="C31" s="82"/>
      <c r="D31" s="82"/>
      <c r="E31" s="265"/>
      <c r="F31" s="265"/>
    </row>
    <row r="32" spans="1:6">
      <c r="A32" s="82"/>
      <c r="B32" s="82"/>
      <c r="C32" s="82"/>
      <c r="D32" s="82"/>
      <c r="E32" s="265"/>
      <c r="F32" s="265"/>
    </row>
    <row r="33" spans="1:7" ht="34.5" customHeight="1" thickBot="1">
      <c r="A33" s="17" t="s">
        <v>31</v>
      </c>
      <c r="B33" s="18" t="s">
        <v>139</v>
      </c>
      <c r="C33" s="83" t="s">
        <v>6</v>
      </c>
      <c r="D33" s="84" t="s">
        <v>7</v>
      </c>
      <c r="E33" s="266" t="s">
        <v>278</v>
      </c>
      <c r="F33" s="266" t="s">
        <v>279</v>
      </c>
    </row>
    <row r="34" spans="1:7" ht="117.75" customHeight="1">
      <c r="A34" s="176">
        <v>1</v>
      </c>
      <c r="B34" s="74" t="s">
        <v>216</v>
      </c>
      <c r="C34" s="189" t="s">
        <v>10</v>
      </c>
      <c r="D34" s="190">
        <v>1</v>
      </c>
      <c r="E34" s="432"/>
      <c r="F34" s="267">
        <f t="shared" ref="F34" si="0">D34*E34</f>
        <v>0</v>
      </c>
      <c r="G34" s="247"/>
    </row>
    <row r="35" spans="1:7" ht="126" customHeight="1">
      <c r="A35" s="176">
        <v>2</v>
      </c>
      <c r="B35" s="74" t="s">
        <v>218</v>
      </c>
      <c r="C35" s="189" t="s">
        <v>10</v>
      </c>
      <c r="D35" s="190">
        <v>9</v>
      </c>
      <c r="E35" s="432"/>
      <c r="F35" s="267">
        <f t="shared" ref="F35" si="1">D35*E35</f>
        <v>0</v>
      </c>
      <c r="G35" s="247"/>
    </row>
    <row r="36" spans="1:7" ht="91.5" customHeight="1">
      <c r="A36" s="176">
        <v>3</v>
      </c>
      <c r="B36" s="74" t="s">
        <v>219</v>
      </c>
      <c r="C36" s="189" t="s">
        <v>10</v>
      </c>
      <c r="D36" s="190">
        <v>1</v>
      </c>
      <c r="E36" s="432"/>
      <c r="F36" s="267">
        <f t="shared" ref="F36" si="2">D36*E36</f>
        <v>0</v>
      </c>
      <c r="G36" s="247"/>
    </row>
    <row r="37" spans="1:7" ht="108" customHeight="1">
      <c r="A37" s="176">
        <v>4</v>
      </c>
      <c r="B37" s="74" t="s">
        <v>265</v>
      </c>
      <c r="C37" s="189" t="s">
        <v>10</v>
      </c>
      <c r="D37" s="190">
        <v>9</v>
      </c>
      <c r="E37" s="432"/>
      <c r="F37" s="267">
        <f t="shared" ref="F37" si="3">D37*E37</f>
        <v>0</v>
      </c>
      <c r="G37" s="247"/>
    </row>
    <row r="38" spans="1:7" ht="105" customHeight="1">
      <c r="A38" s="176">
        <v>5</v>
      </c>
      <c r="B38" s="74" t="s">
        <v>226</v>
      </c>
      <c r="C38" s="189" t="s">
        <v>10</v>
      </c>
      <c r="D38" s="190">
        <v>1</v>
      </c>
      <c r="E38" s="432"/>
      <c r="F38" s="267">
        <f t="shared" ref="F38" si="4">D38*E38</f>
        <v>0</v>
      </c>
      <c r="G38" s="247"/>
    </row>
    <row r="39" spans="1:7" ht="105.75" customHeight="1">
      <c r="A39" s="176">
        <v>6</v>
      </c>
      <c r="B39" s="74" t="s">
        <v>217</v>
      </c>
      <c r="C39" s="189" t="s">
        <v>10</v>
      </c>
      <c r="D39" s="190">
        <v>3</v>
      </c>
      <c r="E39" s="432"/>
      <c r="F39" s="267">
        <f t="shared" ref="F39:F41" si="5">D39*E39</f>
        <v>0</v>
      </c>
      <c r="G39" s="247"/>
    </row>
    <row r="40" spans="1:7" ht="92.25" customHeight="1">
      <c r="A40" s="176">
        <v>7</v>
      </c>
      <c r="B40" s="75" t="s">
        <v>215</v>
      </c>
      <c r="C40" s="189" t="s">
        <v>10</v>
      </c>
      <c r="D40" s="190">
        <v>9</v>
      </c>
      <c r="E40" s="432"/>
      <c r="F40" s="267">
        <f t="shared" si="5"/>
        <v>0</v>
      </c>
      <c r="G40" s="247"/>
    </row>
    <row r="41" spans="1:7" ht="130.5" customHeight="1">
      <c r="A41" s="176">
        <v>8</v>
      </c>
      <c r="B41" s="75" t="s">
        <v>220</v>
      </c>
      <c r="C41" s="33" t="s">
        <v>9</v>
      </c>
      <c r="D41" s="190">
        <v>47</v>
      </c>
      <c r="E41" s="441"/>
      <c r="F41" s="267">
        <f t="shared" si="5"/>
        <v>0</v>
      </c>
      <c r="G41" s="247"/>
    </row>
    <row r="42" spans="1:7" ht="13.5" thickBot="1">
      <c r="A42" s="49"/>
      <c r="B42" s="16"/>
      <c r="C42" s="24"/>
      <c r="D42" s="23"/>
      <c r="E42" s="268"/>
      <c r="F42" s="267"/>
    </row>
    <row r="43" spans="1:7">
      <c r="A43" s="51" t="s">
        <v>31</v>
      </c>
      <c r="B43" s="52" t="s">
        <v>140</v>
      </c>
      <c r="D43" s="53"/>
      <c r="E43" s="244"/>
      <c r="F43" s="244">
        <f>SUM(F34:F41)</f>
        <v>0</v>
      </c>
    </row>
    <row r="46" spans="1:7">
      <c r="B46" s="26"/>
    </row>
    <row r="51" spans="2:2">
      <c r="B51" s="77"/>
    </row>
  </sheetData>
  <sheetProtection algorithmName="SHA-512" hashValue="a3TAaT4J75PIhghxSrmcxCDSbqX0wGGX9SbQWDZyn1kjgopMI8ReFwU6vUwMbSJooF06ZKUhzoyF9KufEsVIrg==" saltValue="X9wAKyIzcGF6ghJKz6kTrw==" spinCount="100000" sheet="1" selectLockedCells="1"/>
  <mergeCells count="24">
    <mergeCell ref="A27:F27"/>
    <mergeCell ref="A28:F28"/>
    <mergeCell ref="A29:F29"/>
    <mergeCell ref="A30:F30"/>
    <mergeCell ref="A20:F20"/>
    <mergeCell ref="A21:F21"/>
    <mergeCell ref="A22:F22"/>
    <mergeCell ref="A24:F24"/>
    <mergeCell ref="A26:F26"/>
    <mergeCell ref="A15:F15"/>
    <mergeCell ref="A16:F16"/>
    <mergeCell ref="A17:F17"/>
    <mergeCell ref="A18:F18"/>
    <mergeCell ref="A19:F19"/>
    <mergeCell ref="A9:F9"/>
    <mergeCell ref="A10:F10"/>
    <mergeCell ref="A11:F11"/>
    <mergeCell ref="A12:F12"/>
    <mergeCell ref="A13:F13"/>
    <mergeCell ref="A2:F2"/>
    <mergeCell ref="A4:F4"/>
    <mergeCell ref="A5:F5"/>
    <mergeCell ref="A6:F6"/>
    <mergeCell ref="A7:F7"/>
  </mergeCells>
  <printOptions horizontalCentered="1"/>
  <pageMargins left="0.44791666666666669" right="0.30208333333333331" top="0.6740196078431373" bottom="0.64950980392156865" header="0.39215686274509803" footer="0.33088235294117646"/>
  <pageSetup paperSize="9" orientation="portrait" horizontalDpi="300" verticalDpi="300" r:id="rId1"/>
  <headerFooter alignWithMargins="0">
    <oddHeader>&amp;L&amp;"Calibri,Uobičajeno"Grad Bakar&amp;CINTERPRETACIJSKI CENTAR Turska kuća - Bakar</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7"/>
  <sheetViews>
    <sheetView view="pageLayout" topLeftCell="A41" zoomScaleNormal="100" zoomScaleSheetLayoutView="115" workbookViewId="0">
      <selection activeCell="E43" sqref="E43"/>
    </sheetView>
  </sheetViews>
  <sheetFormatPr defaultColWidth="9.42578125" defaultRowHeight="12.75"/>
  <cols>
    <col min="1" max="1" width="6.140625" style="15" customWidth="1"/>
    <col min="2" max="2" width="39.85546875" style="14" customWidth="1"/>
    <col min="3" max="3" width="10.7109375" style="14" customWidth="1"/>
    <col min="4" max="4" width="7.7109375" style="15" customWidth="1"/>
    <col min="5" max="6" width="14" style="246" customWidth="1"/>
    <col min="7" max="16384" width="9.42578125" style="26"/>
  </cols>
  <sheetData>
    <row r="1" spans="1:6">
      <c r="A1" s="479" t="s">
        <v>141</v>
      </c>
      <c r="B1" s="479"/>
      <c r="C1" s="479"/>
      <c r="D1" s="479"/>
      <c r="E1" s="479"/>
      <c r="F1" s="479"/>
    </row>
    <row r="2" spans="1:6">
      <c r="A2" s="96"/>
      <c r="B2" s="97"/>
      <c r="C2" s="97"/>
      <c r="D2" s="85"/>
      <c r="E2" s="254"/>
      <c r="F2" s="254"/>
    </row>
    <row r="3" spans="1:6">
      <c r="A3" s="479" t="s">
        <v>202</v>
      </c>
      <c r="B3" s="479"/>
      <c r="C3" s="479"/>
      <c r="D3" s="479"/>
      <c r="E3" s="479"/>
      <c r="F3" s="479"/>
    </row>
    <row r="4" spans="1:6">
      <c r="A4" s="468" t="s">
        <v>142</v>
      </c>
      <c r="B4" s="468"/>
      <c r="C4" s="468"/>
      <c r="D4" s="468"/>
      <c r="E4" s="480" t="s">
        <v>143</v>
      </c>
      <c r="F4" s="480"/>
    </row>
    <row r="5" spans="1:6">
      <c r="A5" s="468" t="s">
        <v>144</v>
      </c>
      <c r="B5" s="468"/>
      <c r="C5" s="468"/>
      <c r="D5" s="468"/>
      <c r="E5" s="480" t="s">
        <v>145</v>
      </c>
      <c r="F5" s="480"/>
    </row>
    <row r="6" spans="1:6">
      <c r="A6" s="468" t="s">
        <v>146</v>
      </c>
      <c r="B6" s="468"/>
      <c r="C6" s="468"/>
      <c r="D6" s="468"/>
      <c r="E6" s="480" t="s">
        <v>147</v>
      </c>
      <c r="F6" s="480"/>
    </row>
    <row r="7" spans="1:6">
      <c r="A7" s="468" t="s">
        <v>148</v>
      </c>
      <c r="B7" s="468"/>
      <c r="C7" s="468"/>
      <c r="D7" s="468"/>
      <c r="E7" s="480" t="s">
        <v>149</v>
      </c>
      <c r="F7" s="480"/>
    </row>
    <row r="8" spans="1:6">
      <c r="A8" s="468" t="s">
        <v>150</v>
      </c>
      <c r="B8" s="468"/>
      <c r="C8" s="468"/>
      <c r="D8" s="468"/>
      <c r="E8" s="480" t="s">
        <v>151</v>
      </c>
      <c r="F8" s="480"/>
    </row>
    <row r="9" spans="1:6">
      <c r="A9" s="468" t="s">
        <v>152</v>
      </c>
      <c r="B9" s="468"/>
      <c r="C9" s="468"/>
      <c r="D9" s="468"/>
      <c r="E9" s="480" t="s">
        <v>153</v>
      </c>
      <c r="F9" s="480"/>
    </row>
    <row r="10" spans="1:6">
      <c r="A10" s="468" t="s">
        <v>154</v>
      </c>
      <c r="B10" s="468"/>
      <c r="C10" s="468"/>
      <c r="D10" s="468"/>
      <c r="E10" s="480" t="s">
        <v>155</v>
      </c>
      <c r="F10" s="480"/>
    </row>
    <row r="11" spans="1:6">
      <c r="A11" s="468" t="s">
        <v>156</v>
      </c>
      <c r="B11" s="468"/>
      <c r="C11" s="468"/>
      <c r="D11" s="468"/>
      <c r="E11" s="480" t="s">
        <v>157</v>
      </c>
      <c r="F11" s="480"/>
    </row>
    <row r="12" spans="1:6">
      <c r="A12" s="468" t="s">
        <v>158</v>
      </c>
      <c r="B12" s="468"/>
      <c r="C12" s="468"/>
      <c r="D12" s="468"/>
      <c r="E12" s="480" t="s">
        <v>159</v>
      </c>
      <c r="F12" s="480"/>
    </row>
    <row r="13" spans="1:6">
      <c r="A13" s="468" t="s">
        <v>160</v>
      </c>
      <c r="B13" s="468"/>
      <c r="C13" s="468"/>
      <c r="D13" s="468"/>
      <c r="E13" s="480" t="s">
        <v>161</v>
      </c>
      <c r="F13" s="480"/>
    </row>
    <row r="14" spans="1:6">
      <c r="A14" s="468" t="s">
        <v>162</v>
      </c>
      <c r="B14" s="468"/>
      <c r="C14" s="468"/>
      <c r="D14" s="468"/>
      <c r="E14" s="480" t="s">
        <v>163</v>
      </c>
      <c r="F14" s="480"/>
    </row>
    <row r="15" spans="1:6">
      <c r="A15" s="97"/>
      <c r="B15" s="97"/>
      <c r="C15" s="97"/>
      <c r="D15" s="85"/>
      <c r="E15" s="480"/>
      <c r="F15" s="480"/>
    </row>
    <row r="16" spans="1:6" ht="24.75" customHeight="1">
      <c r="A16" s="459" t="s">
        <v>164</v>
      </c>
      <c r="B16" s="459"/>
      <c r="C16" s="459"/>
      <c r="D16" s="459"/>
      <c r="E16" s="459"/>
      <c r="F16" s="459"/>
    </row>
    <row r="17" spans="1:6" ht="55.5" customHeight="1">
      <c r="A17" s="459" t="s">
        <v>165</v>
      </c>
      <c r="B17" s="459"/>
      <c r="C17" s="459"/>
      <c r="D17" s="459"/>
      <c r="E17" s="459"/>
      <c r="F17" s="459"/>
    </row>
    <row r="18" spans="1:6" ht="40.9" customHeight="1">
      <c r="A18" s="459" t="s">
        <v>166</v>
      </c>
      <c r="B18" s="459"/>
      <c r="C18" s="459"/>
      <c r="D18" s="459"/>
      <c r="E18" s="459"/>
      <c r="F18" s="459"/>
    </row>
    <row r="19" spans="1:6">
      <c r="A19" s="459" t="s">
        <v>167</v>
      </c>
      <c r="B19" s="459"/>
      <c r="C19" s="459"/>
      <c r="D19" s="459"/>
      <c r="E19" s="459"/>
      <c r="F19" s="459"/>
    </row>
    <row r="20" spans="1:6">
      <c r="A20" s="464"/>
      <c r="B20" s="464"/>
      <c r="C20" s="464"/>
      <c r="D20" s="464"/>
      <c r="E20" s="464"/>
      <c r="F20" s="464"/>
    </row>
    <row r="21" spans="1:6">
      <c r="A21" s="464" t="s">
        <v>27</v>
      </c>
      <c r="B21" s="464"/>
      <c r="C21" s="464"/>
      <c r="D21" s="464"/>
      <c r="E21" s="464"/>
      <c r="F21" s="464"/>
    </row>
    <row r="22" spans="1:6" ht="31.5" customHeight="1">
      <c r="A22" s="468" t="s">
        <v>168</v>
      </c>
      <c r="B22" s="468"/>
      <c r="C22" s="468"/>
      <c r="D22" s="468"/>
      <c r="E22" s="468"/>
      <c r="F22" s="468"/>
    </row>
    <row r="23" spans="1:6">
      <c r="A23" s="468" t="s">
        <v>169</v>
      </c>
      <c r="B23" s="468"/>
      <c r="C23" s="468"/>
      <c r="D23" s="468"/>
      <c r="E23" s="468"/>
      <c r="F23" s="468"/>
    </row>
    <row r="24" spans="1:6">
      <c r="A24" s="468" t="s">
        <v>170</v>
      </c>
      <c r="B24" s="468"/>
      <c r="C24" s="468"/>
      <c r="D24" s="468"/>
      <c r="E24" s="468"/>
      <c r="F24" s="468"/>
    </row>
    <row r="25" spans="1:6">
      <c r="A25" s="468" t="s">
        <v>171</v>
      </c>
      <c r="B25" s="468"/>
      <c r="C25" s="468"/>
      <c r="D25" s="468"/>
      <c r="E25" s="468"/>
      <c r="F25" s="468"/>
    </row>
    <row r="26" spans="1:6">
      <c r="A26" s="468" t="s">
        <v>172</v>
      </c>
      <c r="B26" s="468"/>
      <c r="C26" s="468"/>
      <c r="D26" s="468"/>
      <c r="E26" s="468"/>
      <c r="F26" s="468"/>
    </row>
    <row r="27" spans="1:6" ht="29.25" customHeight="1">
      <c r="A27" s="468" t="s">
        <v>173</v>
      </c>
      <c r="B27" s="468"/>
      <c r="C27" s="468"/>
      <c r="D27" s="468"/>
      <c r="E27" s="468"/>
      <c r="F27" s="468"/>
    </row>
    <row r="28" spans="1:6">
      <c r="A28" s="468" t="s">
        <v>174</v>
      </c>
      <c r="B28" s="468"/>
      <c r="C28" s="468"/>
      <c r="D28" s="468"/>
      <c r="E28" s="468"/>
      <c r="F28" s="468"/>
    </row>
    <row r="29" spans="1:6">
      <c r="A29" s="468" t="s">
        <v>175</v>
      </c>
      <c r="B29" s="468"/>
      <c r="C29" s="468"/>
      <c r="D29" s="468"/>
      <c r="E29" s="468"/>
      <c r="F29" s="468"/>
    </row>
    <row r="30" spans="1:6">
      <c r="A30" s="468" t="s">
        <v>29</v>
      </c>
      <c r="B30" s="468"/>
      <c r="C30" s="468"/>
      <c r="D30" s="468"/>
      <c r="E30" s="468"/>
      <c r="F30" s="468"/>
    </row>
    <row r="31" spans="1:6">
      <c r="A31" s="468" t="s">
        <v>176</v>
      </c>
      <c r="B31" s="468"/>
      <c r="C31" s="468"/>
      <c r="D31" s="468"/>
      <c r="E31" s="468"/>
      <c r="F31" s="468"/>
    </row>
    <row r="32" spans="1:6">
      <c r="A32" s="468" t="s">
        <v>177</v>
      </c>
      <c r="B32" s="468"/>
      <c r="C32" s="468"/>
      <c r="D32" s="468"/>
      <c r="E32" s="468"/>
      <c r="F32" s="468"/>
    </row>
    <row r="33" spans="1:6">
      <c r="A33" s="468" t="s">
        <v>178</v>
      </c>
      <c r="B33" s="468"/>
      <c r="C33" s="468"/>
      <c r="D33" s="468"/>
      <c r="E33" s="468"/>
      <c r="F33" s="468"/>
    </row>
    <row r="34" spans="1:6">
      <c r="A34" s="468" t="s">
        <v>179</v>
      </c>
      <c r="B34" s="468"/>
      <c r="C34" s="468"/>
      <c r="D34" s="468"/>
      <c r="E34" s="468"/>
      <c r="F34" s="468"/>
    </row>
    <row r="35" spans="1:6" ht="25.9" customHeight="1">
      <c r="A35" s="468" t="s">
        <v>180</v>
      </c>
      <c r="B35" s="468"/>
      <c r="C35" s="468"/>
      <c r="D35" s="468"/>
      <c r="E35" s="468"/>
      <c r="F35" s="468"/>
    </row>
    <row r="36" spans="1:6" hidden="1">
      <c r="A36" s="468" t="s">
        <v>181</v>
      </c>
      <c r="B36" s="468"/>
      <c r="C36" s="468"/>
      <c r="D36" s="468"/>
      <c r="E36" s="468"/>
      <c r="F36" s="468"/>
    </row>
    <row r="37" spans="1:6" hidden="1">
      <c r="A37" s="97"/>
      <c r="B37" s="97"/>
      <c r="C37" s="97"/>
      <c r="D37" s="85"/>
      <c r="E37" s="254"/>
      <c r="F37" s="254"/>
    </row>
    <row r="38" spans="1:6" ht="12" customHeight="1">
      <c r="A38" s="464" t="s">
        <v>182</v>
      </c>
      <c r="B38" s="464"/>
      <c r="C38" s="464"/>
      <c r="D38" s="464"/>
      <c r="E38" s="464"/>
      <c r="F38" s="464"/>
    </row>
    <row r="39" spans="1:6" ht="69.75" customHeight="1">
      <c r="A39" s="462" t="s">
        <v>203</v>
      </c>
      <c r="B39" s="459"/>
      <c r="C39" s="459"/>
      <c r="D39" s="459"/>
      <c r="E39" s="459"/>
      <c r="F39" s="459"/>
    </row>
    <row r="40" spans="1:6" ht="41.25" customHeight="1"/>
    <row r="41" spans="1:6" ht="31.5" customHeight="1"/>
    <row r="42" spans="1:6" s="25" customFormat="1" ht="23.25" thickBot="1">
      <c r="A42" s="17" t="s">
        <v>200</v>
      </c>
      <c r="B42" s="18" t="s">
        <v>183</v>
      </c>
      <c r="C42" s="31" t="s">
        <v>6</v>
      </c>
      <c r="D42" s="32" t="s">
        <v>7</v>
      </c>
      <c r="E42" s="257" t="s">
        <v>278</v>
      </c>
      <c r="F42" s="257" t="s">
        <v>279</v>
      </c>
    </row>
    <row r="43" spans="1:6" ht="153">
      <c r="A43" s="177">
        <v>1</v>
      </c>
      <c r="B43" s="35" t="s">
        <v>246</v>
      </c>
      <c r="C43" s="33" t="s">
        <v>9</v>
      </c>
      <c r="D43" s="34">
        <v>119</v>
      </c>
      <c r="E43" s="440"/>
      <c r="F43" s="269">
        <f t="shared" ref="F43:F45" si="0">D43*E43</f>
        <v>0</v>
      </c>
    </row>
    <row r="44" spans="1:6" ht="168" customHeight="1">
      <c r="A44" s="177">
        <v>2</v>
      </c>
      <c r="B44" s="35" t="s">
        <v>247</v>
      </c>
      <c r="C44" s="33" t="s">
        <v>9</v>
      </c>
      <c r="D44" s="34">
        <v>43</v>
      </c>
      <c r="E44" s="440"/>
      <c r="F44" s="269">
        <f t="shared" si="0"/>
        <v>0</v>
      </c>
    </row>
    <row r="45" spans="1:6" ht="153" customHeight="1">
      <c r="A45" s="177">
        <v>3</v>
      </c>
      <c r="B45" s="35" t="s">
        <v>221</v>
      </c>
      <c r="C45" s="38" t="s">
        <v>11</v>
      </c>
      <c r="D45" s="37">
        <v>86</v>
      </c>
      <c r="E45" s="440"/>
      <c r="F45" s="269">
        <f t="shared" si="0"/>
        <v>0</v>
      </c>
    </row>
    <row r="46" spans="1:6" ht="13.5" thickBot="1">
      <c r="A46" s="124"/>
      <c r="B46" s="35"/>
      <c r="C46" s="38"/>
      <c r="D46" s="39"/>
      <c r="E46" s="269"/>
      <c r="F46" s="269"/>
    </row>
    <row r="47" spans="1:6">
      <c r="A47" s="40">
        <v>5</v>
      </c>
      <c r="B47" s="41" t="s">
        <v>184</v>
      </c>
      <c r="C47" s="42"/>
      <c r="D47" s="43"/>
      <c r="E47" s="260"/>
      <c r="F47" s="261">
        <f>SUM(F43:F46)</f>
        <v>0</v>
      </c>
    </row>
  </sheetData>
  <sheetProtection algorithmName="SHA-512" hashValue="TRZcyY/JxtlJq+z1PjbfcI2PNqqLfBJXU7GflFDKisJW/8YVW0T8oPsVnWwM0T7qSc+ErhQBHpapj8Gi8kPUhw==" saltValue="wU2Cahu5VFoRLBKFRXtyUg==" spinCount="100000" sheet="1" selectLockedCells="1"/>
  <mergeCells count="48">
    <mergeCell ref="A35:F35"/>
    <mergeCell ref="A36:F36"/>
    <mergeCell ref="A38:F38"/>
    <mergeCell ref="A39:F39"/>
    <mergeCell ref="A30:F30"/>
    <mergeCell ref="A31:F31"/>
    <mergeCell ref="A32:F32"/>
    <mergeCell ref="A33:F33"/>
    <mergeCell ref="A34:F34"/>
    <mergeCell ref="A25:F25"/>
    <mergeCell ref="A26:F26"/>
    <mergeCell ref="A27:F27"/>
    <mergeCell ref="A28:F28"/>
    <mergeCell ref="A29:F29"/>
    <mergeCell ref="A20:F20"/>
    <mergeCell ref="A21:F21"/>
    <mergeCell ref="A22:F22"/>
    <mergeCell ref="A23:F23"/>
    <mergeCell ref="A24:F24"/>
    <mergeCell ref="E15:F15"/>
    <mergeCell ref="A16:F16"/>
    <mergeCell ref="A17:F17"/>
    <mergeCell ref="A18:F18"/>
    <mergeCell ref="A19:F19"/>
    <mergeCell ref="A12:D12"/>
    <mergeCell ref="E12:F12"/>
    <mergeCell ref="A13:D13"/>
    <mergeCell ref="E13:F13"/>
    <mergeCell ref="A14:D14"/>
    <mergeCell ref="E14:F14"/>
    <mergeCell ref="A9:D9"/>
    <mergeCell ref="E9:F9"/>
    <mergeCell ref="A10:D10"/>
    <mergeCell ref="E10:F10"/>
    <mergeCell ref="A11:D11"/>
    <mergeCell ref="E11:F11"/>
    <mergeCell ref="A6:D6"/>
    <mergeCell ref="E6:F6"/>
    <mergeCell ref="A7:D7"/>
    <mergeCell ref="E7:F7"/>
    <mergeCell ref="A8:D8"/>
    <mergeCell ref="E8:F8"/>
    <mergeCell ref="A1:F1"/>
    <mergeCell ref="A3:F3"/>
    <mergeCell ref="A4:D4"/>
    <mergeCell ref="E4:F4"/>
    <mergeCell ref="A5:D5"/>
    <mergeCell ref="E5:F5"/>
  </mergeCells>
  <printOptions horizontalCentered="1"/>
  <pageMargins left="0.63541666666666663" right="0.26041666666666669" top="0.85902777777777795" bottom="0.83888888888888902" header="0.58888888888888902" footer="0.58888888888888902"/>
  <pageSetup paperSize="9" orientation="portrait" horizontalDpi="300" verticalDpi="300" r:id="rId1"/>
  <headerFooter alignWithMargins="0">
    <oddHeader>&amp;L&amp;"Calibri,Uobičajeno"Grad Bakar&amp;CINTERPRETACIJSKI CENTAR Turska kuća - Bakar</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DE156-C3A5-4F97-A698-305695C468DA}">
  <dimension ref="A1:G4"/>
  <sheetViews>
    <sheetView view="pageLayout" zoomScaleNormal="100" workbookViewId="0">
      <selection activeCell="E2" sqref="E2"/>
    </sheetView>
  </sheetViews>
  <sheetFormatPr defaultColWidth="8.85546875" defaultRowHeight="15"/>
  <cols>
    <col min="1" max="1" width="8.85546875" style="131"/>
    <col min="2" max="2" width="37.42578125" style="131" customWidth="1"/>
    <col min="3" max="3" width="9.42578125" style="204" customWidth="1"/>
    <col min="4" max="4" width="9.85546875" style="204" customWidth="1"/>
    <col min="5" max="6" width="13.140625" style="271" customWidth="1"/>
    <col min="7" max="7" width="9.5703125" style="131" bestFit="1" customWidth="1"/>
    <col min="8" max="16384" width="8.85546875" style="131"/>
  </cols>
  <sheetData>
    <row r="1" spans="1:7" ht="27" thickBot="1">
      <c r="A1" s="140" t="s">
        <v>115</v>
      </c>
      <c r="B1" s="139" t="s">
        <v>266</v>
      </c>
      <c r="C1" s="138" t="s">
        <v>6</v>
      </c>
      <c r="D1" s="186" t="s">
        <v>7</v>
      </c>
      <c r="E1" s="266" t="s">
        <v>278</v>
      </c>
      <c r="F1" s="242" t="s">
        <v>279</v>
      </c>
    </row>
    <row r="2" spans="1:7" ht="140.25">
      <c r="A2" s="135">
        <v>1</v>
      </c>
      <c r="B2" s="143" t="s">
        <v>268</v>
      </c>
      <c r="C2" s="201" t="s">
        <v>9</v>
      </c>
      <c r="D2" s="450">
        <v>3</v>
      </c>
      <c r="E2" s="434"/>
      <c r="F2" s="271">
        <f>D2*E2</f>
        <v>0</v>
      </c>
      <c r="G2" s="270"/>
    </row>
    <row r="3" spans="1:7" ht="15.75" thickBot="1">
      <c r="A3" s="142"/>
      <c r="B3" s="133"/>
      <c r="C3" s="141"/>
      <c r="D3" s="185"/>
      <c r="E3" s="243"/>
      <c r="F3" s="272"/>
    </row>
    <row r="4" spans="1:7">
      <c r="A4" s="198">
        <v>6</v>
      </c>
      <c r="B4" s="192" t="s">
        <v>267</v>
      </c>
      <c r="C4" s="199"/>
      <c r="D4" s="197"/>
      <c r="E4" s="273"/>
      <c r="F4" s="274">
        <f>F2</f>
        <v>0</v>
      </c>
    </row>
  </sheetData>
  <sheetProtection algorithmName="SHA-512" hashValue="eBC8Xv5PpDTLEV99dpuw9glIeg+2ZNb5yeuW0SRr7G0e3x9VJRyzJq/aS+bu0RhEYfpbMLXaTOAuk2UbDF1xJg==" saltValue="lYNeidfxvamPJcvM1Lp1JA==" spinCount="100000" sheet="1" objects="1" scenarios="1" selectLockedCells="1"/>
  <pageMargins left="0.7" right="0.48958333333333331" top="0.75" bottom="0.47916666666666669" header="0.3" footer="0.3"/>
  <pageSetup paperSize="9" orientation="portrait" r:id="rId1"/>
  <headerFooter>
    <oddHeader>&amp;LGrad Bakar&amp;CINTERPRETACIJSKI CENTAR Turska kuća - Bakar</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170EA-7CD5-4218-AA83-08C3AA8D98A2}">
  <dimension ref="A1:G44"/>
  <sheetViews>
    <sheetView tabSelected="1" view="pageLayout" topLeftCell="A12" zoomScaleNormal="100" workbookViewId="0">
      <selection activeCell="E14" sqref="E14"/>
    </sheetView>
  </sheetViews>
  <sheetFormatPr defaultColWidth="8.85546875" defaultRowHeight="15" outlineLevelRow="1"/>
  <cols>
    <col min="1" max="1" width="8.85546875" style="131"/>
    <col min="2" max="2" width="37.42578125" style="131" customWidth="1"/>
    <col min="3" max="3" width="9.42578125" style="204" customWidth="1"/>
    <col min="4" max="4" width="9.85546875" style="204" customWidth="1"/>
    <col min="5" max="6" width="13.140625" style="271" customWidth="1"/>
    <col min="7" max="7" width="16.5703125" style="131" customWidth="1"/>
    <col min="8" max="16384" width="8.85546875" style="131"/>
  </cols>
  <sheetData>
    <row r="1" spans="1:7" ht="18.75">
      <c r="A1" s="481" t="s">
        <v>242</v>
      </c>
      <c r="B1" s="481"/>
      <c r="C1" s="481"/>
      <c r="D1" s="481"/>
      <c r="E1" s="481"/>
      <c r="F1" s="481"/>
    </row>
    <row r="3" spans="1:7" ht="39.75" customHeight="1" thickBot="1">
      <c r="A3" s="174" t="s">
        <v>239</v>
      </c>
      <c r="B3" s="173" t="s">
        <v>238</v>
      </c>
      <c r="C3" s="171" t="s">
        <v>6</v>
      </c>
      <c r="D3" s="172" t="s">
        <v>7</v>
      </c>
      <c r="E3" s="242" t="s">
        <v>278</v>
      </c>
      <c r="F3" s="242" t="s">
        <v>279</v>
      </c>
    </row>
    <row r="4" spans="1:7" ht="47.25" customHeight="1">
      <c r="A4" s="167">
        <v>1</v>
      </c>
      <c r="B4" s="170" t="s">
        <v>8</v>
      </c>
      <c r="C4" s="169" t="s">
        <v>9</v>
      </c>
      <c r="D4" s="168">
        <v>19</v>
      </c>
      <c r="E4" s="433"/>
      <c r="F4" s="243">
        <f t="shared" ref="F4:F9" si="0">D4*E4</f>
        <v>0</v>
      </c>
      <c r="G4" s="288"/>
    </row>
    <row r="5" spans="1:7" ht="88.9" customHeight="1">
      <c r="A5" s="166">
        <v>2</v>
      </c>
      <c r="B5" s="165" t="s">
        <v>190</v>
      </c>
      <c r="C5" s="164" t="s">
        <v>10</v>
      </c>
      <c r="D5" s="163">
        <v>1</v>
      </c>
      <c r="E5" s="433"/>
      <c r="F5" s="243">
        <f t="shared" si="0"/>
        <v>0</v>
      </c>
      <c r="G5" s="288"/>
    </row>
    <row r="6" spans="1:7" ht="94.9" customHeight="1">
      <c r="A6" s="167">
        <v>3</v>
      </c>
      <c r="B6" s="165" t="s">
        <v>191</v>
      </c>
      <c r="C6" s="164" t="s">
        <v>9</v>
      </c>
      <c r="D6" s="163">
        <v>16.5</v>
      </c>
      <c r="E6" s="433"/>
      <c r="F6" s="243">
        <f t="shared" si="0"/>
        <v>0</v>
      </c>
      <c r="G6" s="288"/>
    </row>
    <row r="7" spans="1:7" ht="179.25" customHeight="1">
      <c r="A7" s="166">
        <v>9</v>
      </c>
      <c r="B7" s="165" t="s">
        <v>194</v>
      </c>
      <c r="C7" s="164" t="s">
        <v>9</v>
      </c>
      <c r="D7" s="163">
        <v>18</v>
      </c>
      <c r="E7" s="433"/>
      <c r="F7" s="243">
        <f t="shared" si="0"/>
        <v>0</v>
      </c>
      <c r="G7" s="288"/>
    </row>
    <row r="8" spans="1:7" ht="34.15" customHeight="1">
      <c r="A8" s="166">
        <v>4</v>
      </c>
      <c r="B8" s="165" t="s">
        <v>280</v>
      </c>
      <c r="C8" s="164" t="s">
        <v>10</v>
      </c>
      <c r="D8" s="163">
        <v>3</v>
      </c>
      <c r="E8" s="433"/>
      <c r="F8" s="243">
        <f t="shared" si="0"/>
        <v>0</v>
      </c>
      <c r="G8" s="288"/>
    </row>
    <row r="9" spans="1:7" ht="83.25" customHeight="1" thickBot="1">
      <c r="A9" s="166">
        <v>5</v>
      </c>
      <c r="B9" s="165" t="s">
        <v>430</v>
      </c>
      <c r="C9" s="164" t="s">
        <v>17</v>
      </c>
      <c r="D9" s="163">
        <v>1</v>
      </c>
      <c r="E9" s="433"/>
      <c r="F9" s="243">
        <f t="shared" si="0"/>
        <v>0</v>
      </c>
      <c r="G9" s="288"/>
    </row>
    <row r="10" spans="1:7">
      <c r="A10" s="193">
        <v>1</v>
      </c>
      <c r="B10" s="194" t="s">
        <v>237</v>
      </c>
      <c r="C10" s="195"/>
      <c r="D10" s="196"/>
      <c r="E10" s="273"/>
      <c r="F10" s="273">
        <f>SUM(F4:F9)</f>
        <v>0</v>
      </c>
      <c r="G10" s="288"/>
    </row>
    <row r="11" spans="1:7" ht="149.25" customHeight="1">
      <c r="G11" s="288"/>
    </row>
    <row r="12" spans="1:7" s="145" customFormat="1" ht="37.5" customHeight="1" thickBot="1">
      <c r="A12" s="162" t="s">
        <v>21</v>
      </c>
      <c r="B12" s="161" t="s">
        <v>236</v>
      </c>
      <c r="C12" s="160" t="s">
        <v>6</v>
      </c>
      <c r="D12" s="205" t="s">
        <v>7</v>
      </c>
      <c r="E12" s="275" t="s">
        <v>278</v>
      </c>
      <c r="F12" s="242" t="s">
        <v>279</v>
      </c>
      <c r="G12" s="288"/>
    </row>
    <row r="13" spans="1:7" s="145" customFormat="1" ht="138.75" customHeight="1">
      <c r="A13" s="157">
        <v>1</v>
      </c>
      <c r="B13" s="159" t="s">
        <v>192</v>
      </c>
      <c r="C13" s="158" t="s">
        <v>9</v>
      </c>
      <c r="D13" s="179">
        <v>2.5</v>
      </c>
      <c r="E13" s="439"/>
      <c r="F13" s="276">
        <f>D13*E13</f>
        <v>0</v>
      </c>
      <c r="G13" s="288"/>
    </row>
    <row r="14" spans="1:7" s="145" customFormat="1" ht="87" customHeight="1">
      <c r="A14" s="232">
        <v>2</v>
      </c>
      <c r="B14" s="233" t="s">
        <v>193</v>
      </c>
      <c r="C14" s="234" t="s">
        <v>9</v>
      </c>
      <c r="D14" s="235">
        <v>29</v>
      </c>
      <c r="E14" s="438"/>
      <c r="F14" s="277">
        <f>D14*E14</f>
        <v>0</v>
      </c>
      <c r="G14" s="288"/>
    </row>
    <row r="15" spans="1:7" s="152" customFormat="1" ht="44.25" customHeight="1" outlineLevel="1">
      <c r="A15" s="236">
        <v>3</v>
      </c>
      <c r="B15" s="237" t="s">
        <v>195</v>
      </c>
      <c r="C15" s="238"/>
      <c r="D15" s="239"/>
      <c r="E15" s="278"/>
      <c r="F15" s="279"/>
      <c r="G15" s="288"/>
    </row>
    <row r="16" spans="1:7" s="152" customFormat="1" ht="44.25" customHeight="1" outlineLevel="1">
      <c r="A16" s="155"/>
      <c r="B16" s="154" t="s">
        <v>196</v>
      </c>
      <c r="C16" s="156"/>
      <c r="D16" s="181"/>
      <c r="E16" s="280"/>
      <c r="F16" s="279"/>
      <c r="G16" s="288"/>
    </row>
    <row r="17" spans="1:7" s="152" customFormat="1" ht="30.75" customHeight="1" outlineLevel="1">
      <c r="A17" s="155"/>
      <c r="B17" s="154" t="s">
        <v>197</v>
      </c>
      <c r="C17" s="156"/>
      <c r="D17" s="181"/>
      <c r="E17" s="280"/>
      <c r="F17" s="279"/>
      <c r="G17" s="288"/>
    </row>
    <row r="18" spans="1:7" s="152" customFormat="1" ht="17.25" customHeight="1" outlineLevel="1">
      <c r="A18" s="155"/>
      <c r="B18" s="154" t="s">
        <v>198</v>
      </c>
      <c r="C18" s="153" t="s">
        <v>9</v>
      </c>
      <c r="D18" s="180">
        <v>29</v>
      </c>
      <c r="E18" s="435"/>
      <c r="F18" s="281">
        <f>D18*E18</f>
        <v>0</v>
      </c>
      <c r="G18" s="288"/>
    </row>
    <row r="19" spans="1:7" s="145" customFormat="1" ht="66" customHeight="1">
      <c r="A19" s="149">
        <v>5</v>
      </c>
      <c r="B19" s="151" t="s">
        <v>199</v>
      </c>
      <c r="C19" s="150" t="s">
        <v>9</v>
      </c>
      <c r="D19" s="182">
        <v>18.5</v>
      </c>
      <c r="E19" s="436"/>
      <c r="F19" s="282">
        <f>D19*E19</f>
        <v>0</v>
      </c>
      <c r="G19" s="288"/>
    </row>
    <row r="20" spans="1:7" s="145" customFormat="1" ht="57.75" customHeight="1">
      <c r="A20" s="149">
        <v>6</v>
      </c>
      <c r="B20" s="151" t="s">
        <v>270</v>
      </c>
      <c r="C20" s="150" t="s">
        <v>9</v>
      </c>
      <c r="D20" s="182">
        <v>18</v>
      </c>
      <c r="E20" s="436"/>
      <c r="F20" s="282">
        <f>D20*E20</f>
        <v>0</v>
      </c>
      <c r="G20" s="288"/>
    </row>
    <row r="21" spans="1:7" s="145" customFormat="1" ht="75.75" customHeight="1" thickBot="1">
      <c r="A21" s="149">
        <v>10</v>
      </c>
      <c r="B21" s="148" t="s">
        <v>204</v>
      </c>
      <c r="C21" s="147" t="s">
        <v>9</v>
      </c>
      <c r="D21" s="183">
        <v>19</v>
      </c>
      <c r="E21" s="437"/>
      <c r="F21" s="272">
        <f>D21*E21</f>
        <v>0</v>
      </c>
      <c r="G21" s="288"/>
    </row>
    <row r="22" spans="1:7" s="145" customFormat="1">
      <c r="A22" s="191">
        <v>2</v>
      </c>
      <c r="B22" s="200" t="s">
        <v>235</v>
      </c>
      <c r="C22" s="146"/>
      <c r="D22" s="184"/>
      <c r="E22" s="283"/>
      <c r="F22" s="284">
        <f>SUM(F13:F21)</f>
        <v>0</v>
      </c>
      <c r="G22" s="288"/>
    </row>
    <row r="23" spans="1:7" ht="151.5" customHeight="1">
      <c r="D23" s="203"/>
      <c r="G23" s="288"/>
    </row>
    <row r="24" spans="1:7" ht="27" thickBot="1">
      <c r="A24" s="140" t="s">
        <v>26</v>
      </c>
      <c r="B24" s="139" t="s">
        <v>234</v>
      </c>
      <c r="C24" s="138" t="s">
        <v>6</v>
      </c>
      <c r="D24" s="186" t="s">
        <v>7</v>
      </c>
      <c r="E24" s="266" t="s">
        <v>278</v>
      </c>
      <c r="F24" s="242" t="s">
        <v>279</v>
      </c>
      <c r="G24" s="288"/>
    </row>
    <row r="25" spans="1:7" ht="127.5">
      <c r="A25" s="144">
        <v>1</v>
      </c>
      <c r="B25" s="143" t="s">
        <v>211</v>
      </c>
      <c r="C25" s="201" t="s">
        <v>9</v>
      </c>
      <c r="D25" s="202">
        <v>19.5</v>
      </c>
      <c r="E25" s="434"/>
      <c r="F25" s="276">
        <f>D25*E25</f>
        <v>0</v>
      </c>
      <c r="G25" s="288"/>
    </row>
    <row r="26" spans="1:7" ht="15.75" thickBot="1">
      <c r="A26" s="142"/>
      <c r="B26" s="133"/>
      <c r="C26" s="141"/>
      <c r="D26" s="185"/>
      <c r="E26" s="243"/>
      <c r="F26" s="272"/>
      <c r="G26" s="288"/>
    </row>
    <row r="27" spans="1:7" ht="25.5">
      <c r="A27" s="198">
        <v>3</v>
      </c>
      <c r="B27" s="192" t="s">
        <v>233</v>
      </c>
      <c r="C27" s="199"/>
      <c r="D27" s="197"/>
      <c r="E27" s="273"/>
      <c r="F27" s="274">
        <f>F25</f>
        <v>0</v>
      </c>
      <c r="G27" s="288"/>
    </row>
    <row r="28" spans="1:7" ht="18.75" customHeight="1">
      <c r="D28" s="203"/>
      <c r="G28" s="288"/>
    </row>
    <row r="29" spans="1:7" ht="27" thickBot="1">
      <c r="A29" s="140" t="s">
        <v>200</v>
      </c>
      <c r="B29" s="139" t="s">
        <v>232</v>
      </c>
      <c r="C29" s="83" t="s">
        <v>6</v>
      </c>
      <c r="D29" s="186" t="s">
        <v>7</v>
      </c>
      <c r="E29" s="266" t="s">
        <v>278</v>
      </c>
      <c r="F29" s="242" t="s">
        <v>279</v>
      </c>
      <c r="G29" s="288"/>
    </row>
    <row r="30" spans="1:7" ht="118.5" customHeight="1">
      <c r="A30" s="123">
        <v>1</v>
      </c>
      <c r="B30" s="74" t="s">
        <v>231</v>
      </c>
      <c r="C30" s="189" t="s">
        <v>10</v>
      </c>
      <c r="D30" s="187">
        <v>1</v>
      </c>
      <c r="E30" s="432"/>
      <c r="F30" s="285">
        <f>D30*E30</f>
        <v>0</v>
      </c>
      <c r="G30" s="288"/>
    </row>
    <row r="31" spans="1:7" ht="114.75">
      <c r="A31" s="123" t="s">
        <v>210</v>
      </c>
      <c r="B31" s="74" t="s">
        <v>230</v>
      </c>
      <c r="C31" s="189" t="s">
        <v>10</v>
      </c>
      <c r="D31" s="187">
        <v>1</v>
      </c>
      <c r="E31" s="432"/>
      <c r="F31" s="285">
        <f>D31*E31</f>
        <v>0</v>
      </c>
      <c r="G31" s="288"/>
    </row>
    <row r="32" spans="1:7" ht="111" customHeight="1">
      <c r="A32" s="123">
        <v>8</v>
      </c>
      <c r="B32" s="74" t="s">
        <v>217</v>
      </c>
      <c r="C32" s="189" t="s">
        <v>10</v>
      </c>
      <c r="D32" s="187">
        <v>1</v>
      </c>
      <c r="E32" s="432"/>
      <c r="F32" s="285">
        <f>D32*E32</f>
        <v>0</v>
      </c>
      <c r="G32" s="288"/>
    </row>
    <row r="33" spans="1:7" ht="15.75" thickBot="1">
      <c r="A33" s="49"/>
      <c r="B33" s="136"/>
      <c r="C33" s="23"/>
      <c r="D33" s="187"/>
      <c r="E33" s="267"/>
      <c r="F33" s="272"/>
      <c r="G33" s="288"/>
    </row>
    <row r="34" spans="1:7">
      <c r="A34" s="207" t="s">
        <v>200</v>
      </c>
      <c r="B34" s="208" t="s">
        <v>229</v>
      </c>
      <c r="C34" s="206"/>
      <c r="D34" s="197"/>
      <c r="E34" s="273"/>
      <c r="F34" s="286">
        <f>SUM(F30:F32)</f>
        <v>0</v>
      </c>
      <c r="G34" s="288"/>
    </row>
    <row r="35" spans="1:7">
      <c r="D35" s="203"/>
      <c r="G35" s="288"/>
    </row>
    <row r="36" spans="1:7" ht="121.5" customHeight="1">
      <c r="D36" s="203"/>
      <c r="G36" s="288"/>
    </row>
    <row r="37" spans="1:7" ht="27" thickBot="1">
      <c r="A37" s="140" t="s">
        <v>115</v>
      </c>
      <c r="B37" s="139" t="s">
        <v>228</v>
      </c>
      <c r="C37" s="138" t="s">
        <v>6</v>
      </c>
      <c r="D37" s="186" t="s">
        <v>7</v>
      </c>
      <c r="E37" s="266" t="s">
        <v>278</v>
      </c>
      <c r="F37" s="242" t="s">
        <v>279</v>
      </c>
      <c r="G37" s="288"/>
    </row>
    <row r="38" spans="1:7" ht="165.75">
      <c r="A38" s="135">
        <v>1</v>
      </c>
      <c r="B38" s="134" t="s">
        <v>246</v>
      </c>
      <c r="C38" s="137" t="s">
        <v>9</v>
      </c>
      <c r="D38" s="178">
        <v>41</v>
      </c>
      <c r="E38" s="433"/>
      <c r="F38" s="271">
        <f>D38*E38</f>
        <v>0</v>
      </c>
      <c r="G38" s="288"/>
    </row>
    <row r="39" spans="1:7" ht="169.5" customHeight="1">
      <c r="A39" s="135">
        <v>2</v>
      </c>
      <c r="B39" s="134" t="s">
        <v>247</v>
      </c>
      <c r="C39" s="137" t="s">
        <v>9</v>
      </c>
      <c r="D39" s="178">
        <v>19</v>
      </c>
      <c r="E39" s="433"/>
      <c r="F39" s="271">
        <f>D39*E39</f>
        <v>0</v>
      </c>
      <c r="G39" s="288"/>
    </row>
    <row r="40" spans="1:7" ht="157.5" customHeight="1">
      <c r="A40" s="135">
        <v>4</v>
      </c>
      <c r="B40" s="134" t="s">
        <v>221</v>
      </c>
      <c r="C40" s="132" t="s">
        <v>11</v>
      </c>
      <c r="D40" s="188">
        <v>17</v>
      </c>
      <c r="E40" s="433"/>
      <c r="F40" s="271">
        <f>D40*E40</f>
        <v>0</v>
      </c>
      <c r="G40" s="288"/>
    </row>
    <row r="41" spans="1:7" ht="15.75" thickBot="1">
      <c r="A41" s="135"/>
      <c r="B41" s="134"/>
      <c r="C41" s="132"/>
      <c r="D41" s="185"/>
      <c r="E41" s="243"/>
    </row>
    <row r="42" spans="1:7">
      <c r="A42" s="198">
        <v>6</v>
      </c>
      <c r="B42" s="192" t="s">
        <v>227</v>
      </c>
      <c r="C42" s="192"/>
      <c r="D42" s="199"/>
      <c r="E42" s="273"/>
      <c r="F42" s="273">
        <f>SUM(F38:F40)</f>
        <v>0</v>
      </c>
    </row>
    <row r="44" spans="1:7">
      <c r="A44" s="482" t="s">
        <v>243</v>
      </c>
      <c r="B44" s="482"/>
      <c r="C44" s="482"/>
      <c r="D44" s="482"/>
      <c r="E44" s="482"/>
      <c r="F44" s="287">
        <f>F42+F34+F27+F22+F10</f>
        <v>0</v>
      </c>
    </row>
  </sheetData>
  <sheetProtection algorithmName="SHA-512" hashValue="8nYU0FhJRlAaiB/n8eXzPOyt1YUOwaog8Gi6ElWs8Eo0y00wKlwqndeOBM5si75Evars29zGMlbSrPV00O5k9w==" saltValue="I7Ph0kru49hTC+/W+BWXcg==" spinCount="100000" sheet="1" objects="1" scenarios="1" selectLockedCells="1"/>
  <mergeCells count="2">
    <mergeCell ref="A1:F1"/>
    <mergeCell ref="A44:E44"/>
  </mergeCells>
  <pageMargins left="0.7" right="0.48958333333333331" top="0.75" bottom="0.47916666666666669" header="0.3" footer="0.3"/>
  <pageSetup paperSize="9" orientation="portrait" r:id="rId1"/>
  <headerFooter>
    <oddHeader>&amp;LGrad Bakar&amp;CINTERPRETACIJSKI CENTAR Turska kuća - Bakar</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18A28-747E-46FF-9DFA-9E012334B565}">
  <dimension ref="A1:IS10"/>
  <sheetViews>
    <sheetView view="pageLayout" topLeftCell="A8" zoomScaleNormal="100" workbookViewId="0">
      <selection activeCell="E9" sqref="E9"/>
    </sheetView>
  </sheetViews>
  <sheetFormatPr defaultColWidth="9.140625" defaultRowHeight="12.75"/>
  <cols>
    <col min="1" max="1" width="6.7109375" style="214" customWidth="1"/>
    <col min="2" max="2" width="40" style="223" customWidth="1"/>
    <col min="3" max="3" width="9.28515625" style="223" customWidth="1"/>
    <col min="4" max="4" width="9" style="214" customWidth="1"/>
    <col min="5" max="6" width="13.140625" style="246" customWidth="1"/>
    <col min="7" max="7" width="11.140625" style="214" customWidth="1"/>
    <col min="8" max="12" width="9.140625" style="215"/>
    <col min="13" max="13" width="62.85546875" style="215" customWidth="1"/>
    <col min="14" max="16384" width="9.140625" style="215"/>
  </cols>
  <sheetData>
    <row r="1" spans="1:253">
      <c r="A1" s="212"/>
      <c r="B1" s="212"/>
      <c r="C1" s="213"/>
      <c r="D1" s="212"/>
      <c r="E1" s="290"/>
      <c r="F1" s="290"/>
    </row>
    <row r="2" spans="1:253" ht="23.25" thickBot="1">
      <c r="A2" s="216" t="s">
        <v>269</v>
      </c>
      <c r="B2" s="217" t="s">
        <v>251</v>
      </c>
      <c r="C2" s="218" t="s">
        <v>6</v>
      </c>
      <c r="D2" s="219" t="s">
        <v>7</v>
      </c>
      <c r="E2" s="257" t="s">
        <v>278</v>
      </c>
      <c r="F2" s="257" t="s">
        <v>279</v>
      </c>
      <c r="G2" s="215"/>
    </row>
    <row r="3" spans="1:253" ht="96.75" customHeight="1">
      <c r="A3" s="230">
        <v>1</v>
      </c>
      <c r="B3" s="74" t="s">
        <v>260</v>
      </c>
      <c r="C3" s="189" t="s">
        <v>10</v>
      </c>
      <c r="D3" s="190">
        <v>1</v>
      </c>
      <c r="E3" s="432"/>
      <c r="F3" s="267">
        <f t="shared" ref="F3:F9" si="0">D3*E3</f>
        <v>0</v>
      </c>
      <c r="G3" s="289"/>
      <c r="L3" s="220"/>
    </row>
    <row r="4" spans="1:253" ht="203.25" customHeight="1">
      <c r="A4" s="231">
        <v>2</v>
      </c>
      <c r="B4" s="75" t="s">
        <v>261</v>
      </c>
      <c r="C4" s="189" t="s">
        <v>10</v>
      </c>
      <c r="D4" s="190">
        <v>1</v>
      </c>
      <c r="E4" s="432"/>
      <c r="F4" s="267">
        <f t="shared" si="0"/>
        <v>0</v>
      </c>
      <c r="G4" s="289"/>
    </row>
    <row r="5" spans="1:253" ht="201.75" customHeight="1">
      <c r="A5" s="231">
        <v>3</v>
      </c>
      <c r="B5" s="75" t="s">
        <v>252</v>
      </c>
      <c r="C5" s="189" t="s">
        <v>10</v>
      </c>
      <c r="D5" s="190">
        <v>1</v>
      </c>
      <c r="E5" s="432"/>
      <c r="F5" s="267">
        <f t="shared" si="0"/>
        <v>0</v>
      </c>
      <c r="G5" s="289"/>
    </row>
    <row r="6" spans="1:253" ht="86.25" customHeight="1">
      <c r="A6" s="231">
        <v>4</v>
      </c>
      <c r="B6" s="75" t="s">
        <v>253</v>
      </c>
      <c r="C6" s="189" t="s">
        <v>10</v>
      </c>
      <c r="D6" s="190">
        <v>1</v>
      </c>
      <c r="E6" s="432"/>
      <c r="F6" s="267">
        <f t="shared" si="0"/>
        <v>0</v>
      </c>
      <c r="G6" s="289"/>
    </row>
    <row r="7" spans="1:253" ht="102">
      <c r="A7" s="231">
        <v>5</v>
      </c>
      <c r="B7" s="75" t="s">
        <v>254</v>
      </c>
      <c r="C7" s="189" t="s">
        <v>10</v>
      </c>
      <c r="D7" s="190">
        <v>21</v>
      </c>
      <c r="E7" s="432"/>
      <c r="F7" s="267">
        <f t="shared" si="0"/>
        <v>0</v>
      </c>
      <c r="G7" s="289"/>
    </row>
    <row r="8" spans="1:253" ht="102">
      <c r="A8" s="231">
        <v>6</v>
      </c>
      <c r="B8" s="75" t="s">
        <v>255</v>
      </c>
      <c r="C8" s="189" t="s">
        <v>10</v>
      </c>
      <c r="D8" s="190">
        <v>6</v>
      </c>
      <c r="E8" s="432"/>
      <c r="F8" s="267">
        <f t="shared" si="0"/>
        <v>0</v>
      </c>
      <c r="G8" s="289"/>
    </row>
    <row r="9" spans="1:253" ht="60" customHeight="1" thickBot="1">
      <c r="A9" s="231">
        <v>7</v>
      </c>
      <c r="B9" s="75" t="s">
        <v>256</v>
      </c>
      <c r="C9" s="189" t="s">
        <v>10</v>
      </c>
      <c r="D9" s="190">
        <v>2</v>
      </c>
      <c r="E9" s="432"/>
      <c r="F9" s="267">
        <f t="shared" si="0"/>
        <v>0</v>
      </c>
      <c r="G9" s="289"/>
    </row>
    <row r="10" spans="1:253" s="125" customFormat="1">
      <c r="A10" s="221">
        <v>8</v>
      </c>
      <c r="B10" s="222" t="s">
        <v>257</v>
      </c>
      <c r="C10" s="224"/>
      <c r="D10" s="224"/>
      <c r="E10" s="260"/>
      <c r="F10" s="261">
        <f>SUM(F3:F9)</f>
        <v>0</v>
      </c>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row>
  </sheetData>
  <sheetProtection algorithmName="SHA-512" hashValue="wYo/FL5/eGJ+BvIOw5VsfuMtMYTihL9I9Lta4W9Sh4pL1BumKFB/n+qXAgAm+T/GVamNrwcjWan9H8W/acilzQ==" saltValue="JvpYjt3MvYzfO2znHEGqSQ==" spinCount="100000" sheet="1" objects="1" scenarios="1" selectLockedCells="1"/>
  <pageMargins left="0.7" right="0.5" top="0.75" bottom="0.75" header="0.3" footer="0.3"/>
  <pageSetup paperSize="9" orientation="portrait" r:id="rId1"/>
  <headerFooter>
    <oddHeader>&amp;LGrad Bakar&amp;CINTERPRETACIJSKI CENTAR Turska kuća - Bakar</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13</vt:i4>
      </vt:variant>
      <vt:variant>
        <vt:lpstr>Imenovani rasponi</vt:lpstr>
      </vt:variant>
      <vt:variant>
        <vt:i4>14</vt:i4>
      </vt:variant>
    </vt:vector>
  </HeadingPairs>
  <TitlesOfParts>
    <vt:vector size="27" baseType="lpstr">
      <vt:lpstr>NASLOV</vt:lpstr>
      <vt:lpstr>RUŠENJE</vt:lpstr>
      <vt:lpstr>ZIDARSKI</vt:lpstr>
      <vt:lpstr>BRAVARIJA</vt:lpstr>
      <vt:lpstr>STOLARIJA</vt:lpstr>
      <vt:lpstr>SOBOSLIKARSKI </vt:lpstr>
      <vt:lpstr>PODOPOLAGAČKI RADOVI</vt:lpstr>
      <vt:lpstr>G-O RADOVI PRIZEMLJE</vt:lpstr>
      <vt:lpstr>OPREMA PRIZEMLJE</vt:lpstr>
      <vt:lpstr>G.O. REKAPITULACIJA</vt:lpstr>
      <vt:lpstr>ELEKTROINSTALACIJE</vt:lpstr>
      <vt:lpstr>ELEKTROINSTALACIJE PRIZEMLJE</vt:lpstr>
      <vt:lpstr>TOTAL REKAPITULACIJA </vt:lpstr>
      <vt:lpstr>BRAVARIJA!Ispis_naslova</vt:lpstr>
      <vt:lpstr>'G.O. REKAPITULACIJA'!Ispis_naslova</vt:lpstr>
      <vt:lpstr>RUŠENJE!Ispis_naslova</vt:lpstr>
      <vt:lpstr>'SOBOSLIKARSKI '!Ispis_naslova</vt:lpstr>
      <vt:lpstr>STOLARIJA!Ispis_naslova</vt:lpstr>
      <vt:lpstr>'TOTAL REKAPITULACIJA '!Ispis_naslova</vt:lpstr>
      <vt:lpstr>ZIDARSKI!Ispis_naslova</vt:lpstr>
      <vt:lpstr>ELEKTROINSTALACIJE!Podrucje_ispisa</vt:lpstr>
      <vt:lpstr>'ELEKTROINSTALACIJE PRIZEMLJE'!Podrucje_ispisa</vt:lpstr>
      <vt:lpstr>'G.O. REKAPITULACIJA'!Podrucje_ispisa</vt:lpstr>
      <vt:lpstr>NASLOV!Podrucje_ispisa</vt:lpstr>
      <vt:lpstr>RUŠENJE!Podrucje_ispisa</vt:lpstr>
      <vt:lpstr>STOLARIJA!Podrucje_ispisa</vt:lpstr>
      <vt:lpstr>ZIDARSKI!Podrucje_ispisa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Vlatko</dc:creator>
  <cp:lastModifiedBy>Davor Vidas</cp:lastModifiedBy>
  <cp:revision>1</cp:revision>
  <cp:lastPrinted>2023-04-18T13:27:29Z</cp:lastPrinted>
  <dcterms:created xsi:type="dcterms:W3CDTF">2017-04-06T07:34:00Z</dcterms:created>
  <dcterms:modified xsi:type="dcterms:W3CDTF">2023-04-19T07:14:13Z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false</vt:bool>
  </property>
  <property fmtid="{D5CDD505-2E9C-101B-9397-08002B2CF9AE}" pid="3" name="KSOProductBuildVer">
    <vt:lpwstr>2057-10.2.0.5934</vt:lpwstr>
  </property>
</Properties>
</file>