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ianid\Desktop\signalizacija-natječaj\"/>
    </mc:Choice>
  </mc:AlternateContent>
  <xr:revisionPtr revIDLastSave="0" documentId="13_ncr:1_{5B874742-9A07-4C3E-AD41-9DBF3DA6CF78}" xr6:coauthVersionLast="47" xr6:coauthVersionMax="47" xr10:uidLastSave="{00000000-0000-0000-0000-000000000000}"/>
  <workbookProtection workbookAlgorithmName="SHA-512" workbookHashValue="89wM5a2XfonNLTkt/8b2wDKebuUaHF1HFXRPiw0FkMA3+Pq6dAUjSMzK6PapK5zMUvkB5KZsY+T9HyzZ2qu6Yw==" workbookSaltValue="u2BVWgjIrVaTXNdE6eIhUw==" workbookSpinCount="100000" lockStructure="1"/>
  <bookViews>
    <workbookView xWindow="-120" yWindow="-120" windowWidth="29040" windowHeight="15720" xr2:uid="{079C1353-A75E-4572-8893-E568898344C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67" i="1"/>
  <c r="G66" i="1"/>
  <c r="G65" i="1"/>
  <c r="G64" i="1"/>
  <c r="G60" i="1"/>
  <c r="G59" i="1"/>
  <c r="G55" i="1"/>
  <c r="G54" i="1"/>
  <c r="G53" i="1"/>
  <c r="G52" i="1"/>
  <c r="G51" i="1"/>
  <c r="G50" i="1"/>
  <c r="G49" i="1"/>
  <c r="G138" i="1"/>
  <c r="G134" i="1"/>
  <c r="G130" i="1"/>
  <c r="G126" i="1"/>
  <c r="G122" i="1"/>
  <c r="G118" i="1"/>
  <c r="G114" i="1"/>
  <c r="G110" i="1"/>
  <c r="G103" i="1"/>
  <c r="G99" i="1"/>
  <c r="G95" i="1"/>
  <c r="G91" i="1"/>
  <c r="G86" i="1"/>
  <c r="G82" i="1"/>
  <c r="G78" i="1"/>
  <c r="G45" i="1"/>
  <c r="G37" i="1"/>
  <c r="G33" i="1"/>
  <c r="G29" i="1"/>
  <c r="G25" i="1"/>
  <c r="G21" i="1"/>
  <c r="G17" i="1"/>
  <c r="G140" i="1" l="1"/>
  <c r="G145" i="1" s="1"/>
  <c r="G69" i="1"/>
  <c r="G144" i="1" s="1"/>
  <c r="G146" i="1" l="1"/>
  <c r="G147" i="1" s="1"/>
  <c r="G148" i="1" s="1"/>
</calcChain>
</file>

<file path=xl/sharedStrings.xml><?xml version="1.0" encoding="utf-8"?>
<sst xmlns="http://schemas.openxmlformats.org/spreadsheetml/2006/main" count="168" uniqueCount="115">
  <si>
    <t>TROŠKOVNIK</t>
  </si>
  <si>
    <t>ODRŽAVANJE PROMETNE SIGNALIZACIJE NA PODRUČJU GRADA BAKRA</t>
  </si>
  <si>
    <t xml:space="preserve">         Općenito:Održavanje prometne signalizacije na području Grada Bakra podrazumijeva održavanje i po potrebi izrada nove horizontalne i vertikalne prometne signalizacije na nerazvrstanim  cestama koje su pod nadležnošću Grada Bakra,. Ukupna dužina nerazvrstanih cesta pod nadležnošću Grada Bakra iznosi 93,82 kilometara. Radovi će se izvoditi prema potrebi, a rok za početak izvedbe  je 7 dana od dana usmene ili pismene narudžbe bez obzira na količinu. </t>
  </si>
  <si>
    <t>A)</t>
  </si>
  <si>
    <t>ODRŽAVANJE VERTIKALNE PROMETNE SIGNALIZACIJE</t>
  </si>
  <si>
    <t>1.</t>
  </si>
  <si>
    <t>Popravak prometnog znaka</t>
  </si>
  <si>
    <t>obuhvaća ispravljanje prometnog znaka po vertikali i smjeru, te učvršćenje ili postavu postojećeg prometnog znaka</t>
  </si>
  <si>
    <t>kom</t>
  </si>
  <si>
    <t>2.</t>
  </si>
  <si>
    <t>Ravnanje stupa</t>
  </si>
  <si>
    <t xml:space="preserve">obuhvaća ispravljanje stupa po vertikali </t>
  </si>
  <si>
    <t>3.</t>
  </si>
  <si>
    <t>Ličenje stupa</t>
  </si>
  <si>
    <t>obuhvaća uklanjanje stare boje i nanošenje temeljnog i završnog sloja boje odgovarajućom bojom</t>
  </si>
  <si>
    <t>4.</t>
  </si>
  <si>
    <t>Ugradnja nastavka stupa</t>
  </si>
  <si>
    <t xml:space="preserve">obuhvaća nabavu, dopremu i ugradnju nastavka dužine do 60 cm na postojeći stup  </t>
  </si>
  <si>
    <t>5.</t>
  </si>
  <si>
    <t>Demontaža stupa i saniranje temelja</t>
  </si>
  <si>
    <t>obuhvaća demontažu stupa, i vraćanje površine u prvobitno stanje, te utovar i odvoz stupa na lokaciju koju određuje naručitelj prosječne udaljenosti do 15 km</t>
  </si>
  <si>
    <t>6.</t>
  </si>
  <si>
    <t xml:space="preserve">Demontaža prometnog znaka </t>
  </si>
  <si>
    <t>obuhvaća demontažu postojećeg prometnog znaka, te utovar i odvoz na lokaciju koju određuje naručitelj prosječne udaljenosti do 15 km</t>
  </si>
  <si>
    <t>7.</t>
  </si>
  <si>
    <t>Ugradnja postojećeg stupa</t>
  </si>
  <si>
    <t>obuhvaća ugradnju stupa uz prethodno uređenje temeljne jame  i betoniranje temelja betonom klase 20/25. Odvoz i deponiranje materijala iz iskopa uračunati u jediničnu cijenu</t>
  </si>
  <si>
    <t xml:space="preserve"> 8.</t>
  </si>
  <si>
    <t>Čišćenje ispisanih prometnih znakova i ogledala</t>
  </si>
  <si>
    <t>obuhvaća čišćenje s pranjem površine znaka ili ogledala</t>
  </si>
  <si>
    <t>9.</t>
  </si>
  <si>
    <t xml:space="preserve">Nabava, doprema i montaža prometnog znaka </t>
  </si>
  <si>
    <t>montaža mora biti izvedena da sa prednje strane znaka nema vidljivog mjesta pričvršćivanja i obuhvaća sav potreban vezni materijal za postavu na stup</t>
  </si>
  <si>
    <t>10.</t>
  </si>
  <si>
    <t>Nabava, doprema i montaža prometnog ogledala</t>
  </si>
  <si>
    <t>- Prometno ogledalo K44 90x70 cm</t>
  </si>
  <si>
    <t>- Prometno ogledalo K45 Ø 60 cm</t>
  </si>
  <si>
    <t>11.</t>
  </si>
  <si>
    <t>stup mora biti izrađen od Fe cijevi  min. debljine stjenke 2,00 mm i zaštićen od korozije postupkom vrućeg cinčanja. Ugradnja stupa obuhvaća  prethodno uređenje temeljne jame i betoniranje temelja betonom klase 20/25. Odvoz i deponiranje materijala iz iskopa uračunati u jediničnu cijenu</t>
  </si>
  <si>
    <t>- Stup dužine 1,5 m</t>
  </si>
  <si>
    <t>- Stup dužine 2,0 m</t>
  </si>
  <si>
    <t>- Stup dužine 3,2 m</t>
  </si>
  <si>
    <t>- Stup dužine 3,8 m</t>
  </si>
  <si>
    <t>B)</t>
  </si>
  <si>
    <t>ODRŽAVANJE HORIZONTALNE PROMETNE SIGNALIZACIJE</t>
  </si>
  <si>
    <t>12.</t>
  </si>
  <si>
    <t>Iscrtavanje pune razdjelne, i rubne crte širine 12 cm</t>
  </si>
  <si>
    <t>obuhvaća obnavljanje ili iscrtavanje nove crte nanošenjem bijele boje s dodatkom staklenih kuglica</t>
  </si>
  <si>
    <t>m’</t>
  </si>
  <si>
    <t>13.</t>
  </si>
  <si>
    <t>Iscrtavanje isprekidane središnje i  rubne crte širine 12 cm</t>
  </si>
  <si>
    <t xml:space="preserve">obuhvaća obnavljanje ili iscrtavanje nove crte  nanošenjem bijele boje s dodatkom staklenih kuglica. Obračun po metru dužnom crte uključujući međurazmake </t>
  </si>
  <si>
    <t>14.</t>
  </si>
  <si>
    <t>Iscrtavanje zaustavne pune crte (STOP crta) širine 50 cm</t>
  </si>
  <si>
    <t>15.</t>
  </si>
  <si>
    <t>Iscrtavanje zaustavne isprekidane crte širine 50 cm</t>
  </si>
  <si>
    <t>16.</t>
  </si>
  <si>
    <t>Iscrtavanje slova (do 2 m) STOP, ŠKOLA, BUS, VLAK i sl.</t>
  </si>
  <si>
    <t xml:space="preserve">obuhvaća obnovu ili iscrtavanje novih slova nanošenjem bijele boje ili po potrebi nanošenjem žute boje s dodatkom staklenih kuglica </t>
  </si>
  <si>
    <t>17.</t>
  </si>
  <si>
    <t>Iscrtavanje strelica za smjer kretanja vozila – jednosmjernih</t>
  </si>
  <si>
    <t>obuhvaća obnovu ili iscrtavanje novih jednosmjernih strelica nanošenjem bijele boje s dodatkom staklenih kuglica</t>
  </si>
  <si>
    <t>18.</t>
  </si>
  <si>
    <t>Iscrtavanje strelica za smjer kretanja vozila – dvosmjernih</t>
  </si>
  <si>
    <t>obuhvaća obnovu ili iscrtavanje novih dvosmjernih strelica nanošenjem bijele boje s dodatkom staklenih kuglica</t>
  </si>
  <si>
    <t>19.</t>
  </si>
  <si>
    <t>Iscrtavanje pješačkog prijelaza</t>
  </si>
  <si>
    <t>obuhvaća obnovu ili iscrtavanje novog pješačkog prijelaza nanošenjem bijele boje s dodatkom staklenih kuglica. Obračun po bruto površini u koju se ne uračunava zaustavna isprekidana crta</t>
  </si>
  <si>
    <t>20.</t>
  </si>
  <si>
    <t xml:space="preserve">Iscrtavanje mjesta za parkiranje osobnih vozila </t>
  </si>
  <si>
    <t>obuhvaća obnovu ili iscrtavanje nove oznake mjesta za parkiranje osobnih vozila nanošenjem bijele boje s dodatkom staklenih kuglica</t>
  </si>
  <si>
    <t>21.</t>
  </si>
  <si>
    <t>Iscrtavanje mjesta za parkiranje autobusa</t>
  </si>
  <si>
    <t xml:space="preserve">obuhvaća obnovu ili novo iscrtavanje oznake mjesta za parkiranje autobusa nanošenjem bijele boje s dodatkom staklenih kuglica </t>
  </si>
  <si>
    <t>22.</t>
  </si>
  <si>
    <t>Iscrtavanje mjesta za parkiranje osobnih vozila – “mjesto rezervirano za invalide“</t>
  </si>
  <si>
    <t>23.</t>
  </si>
  <si>
    <t xml:space="preserve">Iscrtavanje polja za usmjeravanje prometa - otoka </t>
  </si>
  <si>
    <t>obuhvaća obnovu ili iscrtavanje novog polja za usmjeravanje prometa – otoka nanošenjem bijele boje s dodatkom staklenih kuglica. Obračun po bruto površini obnovljenog polja unutar rubnih crta</t>
  </si>
  <si>
    <t>24.</t>
  </si>
  <si>
    <t xml:space="preserve">Iscrtavanje autobusnog stajališta </t>
  </si>
  <si>
    <t>obuhvaća obnovu ili iscrtavanje novog autobusnog stajališta nanošenjem žute boje s dodatkom staklenih kuglica. Obračun po kompletno obnovljenom autobusnom stajalištu bez obzira na površinu</t>
  </si>
  <si>
    <t>kpl</t>
  </si>
  <si>
    <t>25.</t>
  </si>
  <si>
    <t>Iscrtavanje oznake “X“-  križa neovisne debljine</t>
  </si>
  <si>
    <t>26.</t>
  </si>
  <si>
    <t>Uklanjanje postojećih horizontalnih oznaka precrtavanjem</t>
  </si>
  <si>
    <t>obuhvaća precrtavanje postojećih oznaka na asfaltnoj površini odgovarajućom bojom</t>
  </si>
  <si>
    <t>UKUPNO (B):</t>
  </si>
  <si>
    <t>Redni
broj</t>
  </si>
  <si>
    <t>O p i s   r a d o v a</t>
  </si>
  <si>
    <t>Jed.
mjere</t>
  </si>
  <si>
    <t>Količina</t>
  </si>
  <si>
    <t>Jedinična
cijena</t>
  </si>
  <si>
    <t>I Z N O S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</si>
  <si>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</si>
  <si>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 xml:space="preserve">obuhvaća obnovu ili iscrtavanje nove oznake mjesta za parkiranje osobnih vozila </t>
    </r>
    <r>
      <rPr>
        <b/>
        <sz val="10"/>
        <color theme="1"/>
        <rFont val="Arial"/>
        <family val="2"/>
        <charset val="238"/>
      </rPr>
      <t xml:space="preserve">– </t>
    </r>
    <r>
      <rPr>
        <sz val="10"/>
        <color theme="1"/>
        <rFont val="Arial"/>
        <family val="2"/>
        <charset val="238"/>
      </rPr>
      <t xml:space="preserve">“mjesto rezervirano za invalide“ nanošenjem žute boje s dodatkom staklenih kuglica </t>
    </r>
  </si>
  <si>
    <r>
      <t>obuhvaća obnovu ili iscrtavanje nove oznake “X“-  križa nanošenjem bijele ili žute boje s dodatkom staklenih kuglica. Obračun po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neto obnovljene površine</t>
    </r>
  </si>
  <si>
    <t>Prometni znak HI: ø 60 cm, 60x60cm,   trokut 60x60x60 cm i osmerokut 60 cm</t>
  </si>
  <si>
    <t xml:space="preserve">Prometni znak EG ø 60 cm, 60x60cm i trokut 60x60x60 cm </t>
  </si>
  <si>
    <t>Dopunska ploča 60x30 cm</t>
  </si>
  <si>
    <t>Putokaz 100x30 cm</t>
  </si>
  <si>
    <t>Ploča za označavanje vrha prometnog otoka ( K06 ili K08) 100x30 cm</t>
  </si>
  <si>
    <t>Ploča bočne zapreke 100x25 cm</t>
  </si>
  <si>
    <t>Ploča za označavanje zavoja na cesti 50x50 cm</t>
  </si>
  <si>
    <t>UKUPNO (A):</t>
  </si>
  <si>
    <t xml:space="preserve">obuhvaća obnavljanje ili iscrtavanje nove crte nanošenjem bijele boje s dodatkom staklenih kuglica. Obračun po metru dužnom crte uključujući međurazmake </t>
  </si>
  <si>
    <t>montaža mora biti izvedena da sa prednje strane ogledala nema vidljivog mjesta pričvršćivanja i  obuhvaća sav potreban vezni materijal za postavu na stup. Ogledalo mora imati četiri točke pričvrščivanja sa zadnje strane.</t>
  </si>
  <si>
    <t>Nabava, doprema i ugradnja stupa ø 60 mm sa zaštitnom kapom</t>
  </si>
  <si>
    <t>REKAPITULACIJA:</t>
  </si>
  <si>
    <t>ODRŽAVANJE VERTIKALNE PROMETNE SIGNALIZACIJE:</t>
  </si>
  <si>
    <t>ODRŽAVANJE HORIZONTALNE PROMETNE SIGNALIZACIJE:</t>
  </si>
  <si>
    <t>UKUPNO:</t>
  </si>
  <si>
    <t>PDV (25%):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</si>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</sst>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k_n_-;\-* #,##0.00\ _k_n_-;_-* &quot;-&quot;??\ _k_n_-;_-@_-"/>
    <numFmt numFmtId="165" formatCode="_-* #,##0.00_-;\-* #,##0.00_-;_-* \-??_-;_-@_-"/>
    <numFmt numFmtId="166" formatCode="_-* #,##0\ _$_-;\-* #,##0\ _$_-;_-* &quot;-&quot;\ _$_-;_-@_-"/>
    <numFmt numFmtId="167" formatCode="_-* #,##0.00\ [$kn-41A]_-;\-* #,##0.00\ [$kn-41A]_-;_-* &quot;-&quot;??\ [$kn-41A]_-;_-@_-"/>
    <numFmt numFmtId="168" formatCode="_-* #,##0.00\ [$EUR]_-;\-* #,##0.00\ [$EUR]_-;_-* &quot;-&quot;??\ [$EUR]_-;_-@_-"/>
    <numFmt numFmtId="169" formatCode="#,##0.00\ [$EUR]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Arial"/>
      <family val="2"/>
    </font>
    <font>
      <sz val="9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2"/>
      <name val="Arial CE"/>
      <charset val="238"/>
    </font>
    <font>
      <sz val="10"/>
      <name val="Arial CE"/>
      <charset val="238"/>
    </font>
    <font>
      <sz val="10"/>
      <name val="Sun DRACO"/>
      <family val="3"/>
    </font>
    <font>
      <sz val="10"/>
      <name val="Helv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9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164" fontId="8" fillId="0" borderId="0" applyFont="0" applyFill="0" applyBorder="0" applyAlignment="0" applyProtection="0"/>
    <xf numFmtId="0" fontId="5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2" fontId="3" fillId="0" borderId="0" applyAlignment="0">
      <alignment horizontal="center" vertical="center"/>
    </xf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Fill="0" applyBorder="0" applyProtection="0">
      <alignment wrapText="1"/>
    </xf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" fontId="5" fillId="0" borderId="0">
      <alignment horizontal="left" vertical="top"/>
    </xf>
    <xf numFmtId="0" fontId="11" fillId="0" borderId="0">
      <alignment horizontal="justify" vertical="top" wrapText="1"/>
    </xf>
    <xf numFmtId="4" fontId="11" fillId="0" borderId="0">
      <alignment horizontal="right" wrapText="1"/>
    </xf>
    <xf numFmtId="0" fontId="11" fillId="0" borderId="0">
      <alignment horizontal="right"/>
    </xf>
    <xf numFmtId="49" fontId="12" fillId="0" borderId="0">
      <alignment horizontal="left" vertical="top" wrapText="1"/>
      <protection locked="0"/>
    </xf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4" fillId="0" borderId="0"/>
    <xf numFmtId="0" fontId="15" fillId="0" borderId="0"/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horizontal="left" vertical="top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horizontal="left"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9" fillId="0" borderId="0"/>
    <xf numFmtId="165" fontId="9" fillId="2" borderId="14">
      <alignment vertical="center"/>
    </xf>
    <xf numFmtId="166" fontId="9" fillId="2" borderId="14">
      <alignment vertical="center"/>
    </xf>
    <xf numFmtId="0" fontId="20" fillId="0" borderId="0"/>
    <xf numFmtId="0" fontId="20" fillId="0" borderId="0"/>
    <xf numFmtId="0" fontId="6" fillId="0" borderId="0"/>
    <xf numFmtId="43" fontId="6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1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justify" vertical="center" wrapText="1"/>
    </xf>
    <xf numFmtId="0" fontId="25" fillId="0" borderId="0" xfId="9" applyFont="1" applyAlignment="1">
      <alignment horizontal="center" vertical="center"/>
    </xf>
    <xf numFmtId="4" fontId="26" fillId="0" borderId="0" xfId="1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wrapText="1"/>
    </xf>
    <xf numFmtId="0" fontId="21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49" fontId="24" fillId="0" borderId="20" xfId="9" applyNumberFormat="1" applyFont="1" applyBorder="1" applyAlignment="1">
      <alignment horizontal="center" vertical="center" wrapText="1"/>
    </xf>
    <xf numFmtId="0" fontId="24" fillId="0" borderId="21" xfId="9" applyFont="1" applyBorder="1" applyAlignment="1">
      <alignment horizontal="center" vertical="center" wrapText="1"/>
    </xf>
    <xf numFmtId="0" fontId="22" fillId="0" borderId="24" xfId="0" applyFont="1" applyBorder="1" applyAlignment="1">
      <alignment vertical="center" wrapText="1"/>
    </xf>
    <xf numFmtId="0" fontId="21" fillId="0" borderId="31" xfId="0" applyFont="1" applyBorder="1" applyAlignment="1">
      <alignment horizontal="center" wrapText="1"/>
    </xf>
    <xf numFmtId="0" fontId="22" fillId="0" borderId="36" xfId="0" applyFont="1" applyBorder="1" applyAlignment="1">
      <alignment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top" wrapText="1"/>
    </xf>
    <xf numFmtId="0" fontId="21" fillId="0" borderId="31" xfId="0" applyFont="1" applyBorder="1" applyAlignment="1">
      <alignment vertical="center" wrapText="1"/>
    </xf>
    <xf numFmtId="0" fontId="2" fillId="0" borderId="38" xfId="0" applyFont="1" applyBorder="1" applyAlignment="1">
      <alignment vertical="top" wrapText="1"/>
    </xf>
    <xf numFmtId="0" fontId="21" fillId="0" borderId="31" xfId="0" applyFont="1" applyBorder="1" applyAlignment="1">
      <alignment horizontal="justify" vertical="center" wrapText="1"/>
    </xf>
    <xf numFmtId="0" fontId="22" fillId="0" borderId="0" xfId="0" applyFont="1" applyAlignment="1">
      <alignment horizontal="right" vertical="center" wrapText="1"/>
    </xf>
    <xf numFmtId="167" fontId="24" fillId="0" borderId="22" xfId="9" applyNumberFormat="1" applyFont="1" applyBorder="1" applyAlignment="1">
      <alignment horizontal="center" vertical="center" wrapText="1"/>
    </xf>
    <xf numFmtId="2" fontId="24" fillId="0" borderId="21" xfId="10" applyNumberFormat="1" applyFont="1" applyFill="1" applyBorder="1" applyAlignment="1">
      <alignment horizontal="center" vertical="center" wrapText="1"/>
    </xf>
    <xf numFmtId="2" fontId="21" fillId="0" borderId="31" xfId="0" applyNumberFormat="1" applyFont="1" applyBorder="1" applyAlignment="1">
      <alignment horizontal="center" wrapText="1"/>
    </xf>
    <xf numFmtId="2" fontId="21" fillId="0" borderId="13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21" fillId="0" borderId="42" xfId="0" applyFont="1" applyBorder="1" applyAlignment="1">
      <alignment horizontal="center" wrapText="1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right"/>
    </xf>
    <xf numFmtId="49" fontId="24" fillId="0" borderId="0" xfId="9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center" wrapText="1"/>
    </xf>
    <xf numFmtId="167" fontId="21" fillId="0" borderId="0" xfId="0" applyNumberFormat="1" applyFont="1" applyAlignment="1">
      <alignment horizontal="right" wrapText="1"/>
    </xf>
    <xf numFmtId="0" fontId="30" fillId="0" borderId="0" xfId="0" applyFont="1"/>
    <xf numFmtId="0" fontId="28" fillId="0" borderId="1" xfId="0" applyFont="1" applyBorder="1" applyAlignment="1">
      <alignment horizontal="center" vertical="center"/>
    </xf>
    <xf numFmtId="167" fontId="22" fillId="0" borderId="0" xfId="0" applyNumberFormat="1" applyFont="1" applyAlignment="1">
      <alignment horizontal="right" wrapText="1"/>
    </xf>
    <xf numFmtId="0" fontId="24" fillId="0" borderId="0" xfId="9" applyFont="1" applyAlignment="1">
      <alignment horizontal="center" vertical="center" wrapText="1"/>
    </xf>
    <xf numFmtId="2" fontId="24" fillId="0" borderId="0" xfId="10" applyNumberFormat="1" applyFont="1" applyFill="1" applyBorder="1" applyAlignment="1">
      <alignment horizontal="center" vertical="center" wrapText="1"/>
    </xf>
    <xf numFmtId="167" fontId="24" fillId="0" borderId="0" xfId="9" applyNumberFormat="1" applyFont="1" applyAlignment="1">
      <alignment horizontal="center" vertical="center" wrapText="1"/>
    </xf>
    <xf numFmtId="0" fontId="22" fillId="3" borderId="2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top" wrapText="1"/>
    </xf>
    <xf numFmtId="0" fontId="21" fillId="0" borderId="0" xfId="0" applyFont="1" applyAlignment="1">
      <alignment vertical="center" wrapText="1"/>
    </xf>
    <xf numFmtId="0" fontId="22" fillId="3" borderId="20" xfId="0" applyFont="1" applyFill="1" applyBorder="1" applyAlignment="1">
      <alignment horizontal="center" vertical="center" wrapText="1"/>
    </xf>
    <xf numFmtId="168" fontId="21" fillId="0" borderId="32" xfId="0" applyNumberFormat="1" applyFont="1" applyBorder="1" applyAlignment="1">
      <alignment horizontal="right" wrapText="1"/>
    </xf>
    <xf numFmtId="168" fontId="21" fillId="0" borderId="41" xfId="0" applyNumberFormat="1" applyFont="1" applyBorder="1" applyAlignment="1">
      <alignment horizontal="right" wrapText="1"/>
    </xf>
    <xf numFmtId="168" fontId="21" fillId="0" borderId="0" xfId="0" applyNumberFormat="1" applyFont="1" applyAlignment="1">
      <alignment horizontal="right" wrapText="1"/>
    </xf>
    <xf numFmtId="168" fontId="22" fillId="3" borderId="1" xfId="0" applyNumberFormat="1" applyFont="1" applyFill="1" applyBorder="1" applyAlignment="1">
      <alignment horizontal="right" wrapText="1"/>
    </xf>
    <xf numFmtId="168" fontId="22" fillId="3" borderId="1" xfId="0" applyNumberFormat="1" applyFont="1" applyFill="1" applyBorder="1" applyAlignment="1">
      <alignment horizontal="right" vertical="center"/>
    </xf>
    <xf numFmtId="168" fontId="28" fillId="0" borderId="1" xfId="0" applyNumberFormat="1" applyFont="1" applyBorder="1" applyAlignment="1">
      <alignment horizontal="right" vertical="center"/>
    </xf>
    <xf numFmtId="168" fontId="30" fillId="3" borderId="9" xfId="0" applyNumberFormat="1" applyFont="1" applyFill="1" applyBorder="1" applyAlignment="1">
      <alignment horizontal="right" vertical="center"/>
    </xf>
    <xf numFmtId="168" fontId="28" fillId="0" borderId="5" xfId="0" applyNumberFormat="1" applyFont="1" applyBorder="1" applyAlignment="1">
      <alignment horizontal="right" vertical="center"/>
    </xf>
    <xf numFmtId="169" fontId="24" fillId="0" borderId="21" xfId="9" applyNumberFormat="1" applyFont="1" applyBorder="1" applyAlignment="1">
      <alignment horizontal="center" vertical="center" wrapText="1"/>
    </xf>
    <xf numFmtId="169" fontId="21" fillId="0" borderId="31" xfId="0" applyNumberFormat="1" applyFont="1" applyBorder="1" applyAlignment="1" applyProtection="1">
      <alignment horizontal="center" wrapText="1"/>
      <protection locked="0"/>
    </xf>
    <xf numFmtId="169" fontId="21" fillId="0" borderId="0" xfId="0" applyNumberFormat="1" applyFont="1" applyAlignment="1">
      <alignment horizontal="center" wrapText="1"/>
    </xf>
    <xf numFmtId="169" fontId="21" fillId="0" borderId="0" xfId="0" applyNumberFormat="1" applyFont="1" applyAlignment="1">
      <alignment horizontal="center" vertical="center" wrapText="1"/>
    </xf>
    <xf numFmtId="169" fontId="21" fillId="0" borderId="13" xfId="0" applyNumberFormat="1" applyFont="1" applyBorder="1" applyAlignment="1" applyProtection="1">
      <alignment horizontal="center" wrapText="1"/>
      <protection locked="0"/>
    </xf>
    <xf numFmtId="169" fontId="21" fillId="0" borderId="0" xfId="0" applyNumberFormat="1" applyFont="1" applyAlignment="1" applyProtection="1">
      <alignment horizontal="center" wrapText="1"/>
      <protection locked="0"/>
    </xf>
    <xf numFmtId="169" fontId="22" fillId="0" borderId="0" xfId="0" applyNumberFormat="1" applyFont="1" applyAlignment="1">
      <alignment horizontal="center" vertical="center" wrapText="1"/>
    </xf>
    <xf numFmtId="169" fontId="24" fillId="0" borderId="0" xfId="9" applyNumberFormat="1" applyFont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0" xfId="0" applyFont="1" applyBorder="1" applyAlignment="1">
      <alignment horizontal="justify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0" borderId="22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49" fontId="24" fillId="0" borderId="0" xfId="9" applyNumberFormat="1" applyFont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26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22" fillId="3" borderId="3" xfId="0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1" fillId="0" borderId="17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8" xfId="0" applyFont="1" applyBorder="1" applyAlignment="1">
      <alignment horizontal="left" vertical="center" wrapText="1"/>
    </xf>
    <xf numFmtId="0" fontId="22" fillId="3" borderId="21" xfId="0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2" fillId="3" borderId="20" xfId="0" applyFont="1" applyFill="1" applyBorder="1" applyAlignment="1">
      <alignment horizontal="right" vertical="center" wrapText="1"/>
    </xf>
    <xf numFmtId="0" fontId="22" fillId="3" borderId="21" xfId="0" applyFont="1" applyFill="1" applyBorder="1" applyAlignment="1">
      <alignment horizontal="right" vertical="center" wrapText="1"/>
    </xf>
    <xf numFmtId="0" fontId="22" fillId="3" borderId="22" xfId="0" applyFont="1" applyFill="1" applyBorder="1" applyAlignment="1">
      <alignment horizontal="right" vertical="center" wrapText="1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3" borderId="33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169" fontId="0" fillId="0" borderId="0" xfId="0" applyNumberFormat="1" applyAlignment="1">
      <alignment horizontal="center"/>
    </xf>
  </cellXfs>
  <cellStyles count="299">
    <cellStyle name="Comma 10" xfId="15" xr:uid="{83356CF5-DF55-423E-AB6D-E2FE442A39DC}"/>
    <cellStyle name="Comma 11" xfId="16" xr:uid="{9039BD13-B48E-4128-96AE-74DBB8C8DDAB}"/>
    <cellStyle name="Comma 12" xfId="17" xr:uid="{10E2B63A-1119-4510-A504-38EBEE20CEC2}"/>
    <cellStyle name="Comma 13" xfId="18" xr:uid="{D936A33D-4BC9-4F60-8A7C-0AA6CAA42ED9}"/>
    <cellStyle name="Comma 14" xfId="19" xr:uid="{16A8053E-392D-406C-A3B2-31DEE45A315B}"/>
    <cellStyle name="Comma 15" xfId="20" xr:uid="{31AF5FA4-EC9A-49FA-9D85-982C16F63598}"/>
    <cellStyle name="Comma 16" xfId="21" xr:uid="{A4527B2A-3023-4B3B-B4F8-C85C078192D4}"/>
    <cellStyle name="Comma 17" xfId="22" xr:uid="{7AB946E4-6499-48E6-834B-FAC6FF82EDCD}"/>
    <cellStyle name="Comma 18" xfId="23" xr:uid="{F8EC187E-9441-4C88-AE9C-E43757F7AA65}"/>
    <cellStyle name="Comma 19" xfId="24" xr:uid="{4F7B3337-7940-4EF7-967B-35EAD72530D4}"/>
    <cellStyle name="Comma 2" xfId="14" xr:uid="{7A16808F-40F4-41E7-B5D1-7B0A12D63BFE}"/>
    <cellStyle name="Comma 2 2" xfId="25" xr:uid="{F61D9355-D8AA-4887-A0D3-4BBC0379AACD}"/>
    <cellStyle name="Comma 2 3" xfId="26" xr:uid="{92EED32A-B909-4C97-9949-7B8C9D4FD5A4}"/>
    <cellStyle name="Comma 2 4" xfId="298" xr:uid="{EEBA5AAC-3667-4C7D-A8E1-BBD9CC971543}"/>
    <cellStyle name="Comma 20" xfId="27" xr:uid="{8E0157A8-F1E8-45FA-85B0-B2810FB3EEAD}"/>
    <cellStyle name="Comma 21" xfId="28" xr:uid="{AC94C7C7-D7F8-4D76-980F-80641D8C8141}"/>
    <cellStyle name="Comma 22" xfId="29" xr:uid="{C6A8BC1D-7D8C-41DA-BB73-21818C718002}"/>
    <cellStyle name="Comma 23" xfId="30" xr:uid="{0518BAC0-90E0-4683-B87D-A1540033B9AD}"/>
    <cellStyle name="Comma 24" xfId="31" xr:uid="{4200329E-08C7-4BC6-8FBC-215C1F5226C6}"/>
    <cellStyle name="Comma 25" xfId="32" xr:uid="{7B01F20C-623C-4154-B20E-68D928359B99}"/>
    <cellStyle name="Comma 26" xfId="33" xr:uid="{995569F5-A82A-4B23-87C2-C09603E1DA84}"/>
    <cellStyle name="Comma 27" xfId="34" xr:uid="{25BFB385-D9E5-4B45-8EFE-0616A6CCC67D}"/>
    <cellStyle name="Comma 28" xfId="35" xr:uid="{006FD745-1206-4064-9A6D-64A8C9E71014}"/>
    <cellStyle name="Comma 29" xfId="36" xr:uid="{B3C6E3B2-2042-4A06-A2B8-CD6E02B09078}"/>
    <cellStyle name="Comma 3" xfId="37" xr:uid="{DD74D1B2-D625-48DC-9E00-A9E1DC3E8594}"/>
    <cellStyle name="Comma 3 10" xfId="38" xr:uid="{373CF2D6-AF99-45D5-AD39-4DACFB2B6CD8}"/>
    <cellStyle name="Comma 3 11" xfId="39" xr:uid="{7D747E5B-1E76-4839-9CE6-36B1D764E034}"/>
    <cellStyle name="Comma 3 12" xfId="40" xr:uid="{1B1B2424-A9D8-4EE7-92DC-21CE9F016E10}"/>
    <cellStyle name="Comma 3 2" xfId="41" xr:uid="{3D9D7C0D-E758-416C-B07E-4DF5A4150B29}"/>
    <cellStyle name="Comma 3 3" xfId="42" xr:uid="{943AA1DC-54F8-4F8E-800B-7E257EA1A6CF}"/>
    <cellStyle name="Comma 3 4" xfId="43" xr:uid="{B4CC64A0-E6D5-47D2-BCD3-0DE43ADEC573}"/>
    <cellStyle name="Comma 3 5" xfId="44" xr:uid="{9362C001-B3AF-46F8-81C4-41A40CB3C793}"/>
    <cellStyle name="Comma 3 6" xfId="45" xr:uid="{61AC636E-45CB-4C30-AA33-906B92128617}"/>
    <cellStyle name="Comma 3 7" xfId="46" xr:uid="{4CB35C3D-290D-45F8-84DA-93CF3816F358}"/>
    <cellStyle name="Comma 3 8" xfId="47" xr:uid="{3D5A7402-077B-4C50-8098-6096FFD3C46F}"/>
    <cellStyle name="Comma 3 9" xfId="48" xr:uid="{545E0D51-25C3-4E8D-8FD3-7A8FF0024AFC}"/>
    <cellStyle name="Comma 30" xfId="49" xr:uid="{5CD43C1C-31F9-4456-8C84-44A5A02DB687}"/>
    <cellStyle name="Comma 31" xfId="50" xr:uid="{E0093E6C-BF23-4D80-AC9D-65EED01E1C87}"/>
    <cellStyle name="Comma 32" xfId="51" xr:uid="{8986C28A-E35A-4643-ACCB-942BB5C97E7E}"/>
    <cellStyle name="Comma 33" xfId="52" xr:uid="{345EC102-8D61-4E73-854A-1B435208EBEB}"/>
    <cellStyle name="Comma 34" xfId="53" xr:uid="{7908981E-95BE-4C83-9FAF-F122A51434E6}"/>
    <cellStyle name="Comma 35" xfId="54" xr:uid="{53BE911E-F295-4815-927E-393D99EC35A2}"/>
    <cellStyle name="Comma 36" xfId="55" xr:uid="{A947EF08-143D-487E-9E3B-B0E0AE91EF43}"/>
    <cellStyle name="Comma 37" xfId="56" xr:uid="{D4484784-18C2-4312-9454-E3514037C519}"/>
    <cellStyle name="Comma 38" xfId="57" xr:uid="{E414E5E6-613F-494B-A639-71CB8D2CD6DB}"/>
    <cellStyle name="Comma 39" xfId="58" xr:uid="{ED462085-0632-4369-A51E-014C009DAA96}"/>
    <cellStyle name="Comma 4" xfId="59" xr:uid="{E1B0DD44-A101-4E23-8B94-BC1A499F9872}"/>
    <cellStyle name="Comma 40" xfId="60" xr:uid="{719CCAE5-D1FB-4EA3-BC02-612A2454765D}"/>
    <cellStyle name="Comma 41" xfId="61" xr:uid="{6C25B576-13AD-4F5B-B137-F2ECEA5224C6}"/>
    <cellStyle name="Comma 42" xfId="62" xr:uid="{A34AB8F1-9078-49F2-ABC7-9BF595D5DBF0}"/>
    <cellStyle name="Comma 43" xfId="63" xr:uid="{DDEC535F-7A6A-4573-92E1-D7256E277293}"/>
    <cellStyle name="Comma 44" xfId="64" xr:uid="{57C527D1-E07B-42F5-ADCA-CB419E4E2BF3}"/>
    <cellStyle name="Comma 45" xfId="65" xr:uid="{68A2E783-54C8-4EF0-B17F-935957D25F5E}"/>
    <cellStyle name="Comma 46" xfId="66" xr:uid="{555707CE-0F6B-4657-8B1E-35B5F6318898}"/>
    <cellStyle name="Comma 47" xfId="67" xr:uid="{6F965EE8-90C2-47B6-A0B8-E7F3AB541E3D}"/>
    <cellStyle name="Comma 48" xfId="68" xr:uid="{46E63AE5-9BE5-4882-A2C6-FB65F81FE8AB}"/>
    <cellStyle name="Comma 49" xfId="69" xr:uid="{C5B8CB9F-5938-45EF-8AF5-E61D098A77BA}"/>
    <cellStyle name="Comma 5" xfId="70" xr:uid="{B3CC908E-8EFE-4957-8BBB-3F3F9F48C53E}"/>
    <cellStyle name="Comma 50" xfId="71" xr:uid="{A6B7608C-7B62-4B86-B51F-957EEB9FDD35}"/>
    <cellStyle name="Comma 51" xfId="72" xr:uid="{67C3F132-C0BA-44AC-BFBB-8884C428FABC}"/>
    <cellStyle name="Comma 52" xfId="73" xr:uid="{489063B6-F737-4779-9A20-23112A5E4363}"/>
    <cellStyle name="Comma 53" xfId="74" xr:uid="{A9D36B6A-A59D-469A-8D7A-D112FD88D5B9}"/>
    <cellStyle name="Comma 54" xfId="75" xr:uid="{D2540EB6-FE95-481B-A736-FA7DDBD7A4C2}"/>
    <cellStyle name="Comma 55" xfId="76" xr:uid="{4ACDA27D-75D2-4D51-8FDE-544950964C32}"/>
    <cellStyle name="Comma 56" xfId="77" xr:uid="{62EB66BC-731F-4115-8CB6-B8BC0F918BDF}"/>
    <cellStyle name="Comma 57" xfId="78" xr:uid="{F733297B-E6C0-4AEF-93C7-D36E8911E1CA}"/>
    <cellStyle name="Comma 58" xfId="79" xr:uid="{C360CB79-B81E-4A4A-97D4-8E5DB6B0EFDE}"/>
    <cellStyle name="Comma 59" xfId="80" xr:uid="{D913D9C3-CD2E-4630-A3F3-AAB309265B5F}"/>
    <cellStyle name="Comma 6" xfId="81" xr:uid="{97885795-25AB-4F7D-969B-CD0D345AF383}"/>
    <cellStyle name="Comma 60" xfId="82" xr:uid="{566D1634-C5FE-48DE-BFF7-9D6EF231D773}"/>
    <cellStyle name="Comma 61" xfId="83" xr:uid="{E77FDA9B-0ABD-4FA0-8810-F3E059481904}"/>
    <cellStyle name="Comma 62" xfId="84" xr:uid="{3EC7E2C1-562A-413E-8DAF-DE326C6E61FB}"/>
    <cellStyle name="Comma 63" xfId="85" xr:uid="{0A51BA70-176E-4414-B67B-DBF7AE07C125}"/>
    <cellStyle name="Comma 7" xfId="86" xr:uid="{5F19B7E0-E983-408D-8BFA-4C9D36C49173}"/>
    <cellStyle name="Comma 8" xfId="87" xr:uid="{93F5901E-8BED-49AF-9D6B-12277B97097E}"/>
    <cellStyle name="Comma 9" xfId="88" xr:uid="{D64D29FB-2B3E-4182-9823-150618CC64B3}"/>
    <cellStyle name="kolona A" xfId="89" xr:uid="{75330002-7025-4875-8694-14F891C4A053}"/>
    <cellStyle name="kolona B" xfId="90" xr:uid="{75152168-A234-425C-9D5C-5EE4EB9405B9}"/>
    <cellStyle name="kolona F" xfId="91" xr:uid="{BA0C5FD7-21FA-4834-99F4-415D50C83768}"/>
    <cellStyle name="kolona G" xfId="92" xr:uid="{A75994A5-649C-4611-8E3E-614FB9FBAD79}"/>
    <cellStyle name="kolona2" xfId="93" xr:uid="{2C57F105-D031-4B49-A8B9-7BC6D0EFBF61}"/>
    <cellStyle name="Normal" xfId="0" builtinId="0"/>
    <cellStyle name="Normal 10" xfId="94" xr:uid="{E085E5D2-330B-4CE5-8EB1-94B55EF77D89}"/>
    <cellStyle name="Normal 100" xfId="95" xr:uid="{230B9395-018D-4251-BC4C-A284F078B94A}"/>
    <cellStyle name="Normal 101" xfId="96" xr:uid="{64F78FBD-FF69-40F4-B7EB-DE90ECEF6270}"/>
    <cellStyle name="Normal 102" xfId="97" xr:uid="{87DC365C-6A48-401B-A443-99FACB9A12AB}"/>
    <cellStyle name="Normal 103" xfId="98" xr:uid="{C571281E-0CE0-49AC-8ECA-E04F843929AA}"/>
    <cellStyle name="Normal 104" xfId="99" xr:uid="{1AB88568-CCDB-4918-99CA-B84892860F2C}"/>
    <cellStyle name="Normal 104 2" xfId="100" xr:uid="{1AB27797-DB81-4E90-AD3A-FE61FD28CDC5}"/>
    <cellStyle name="Normal 105" xfId="3" xr:uid="{CA9B4D38-5D14-4DF9-86B6-4EB47A259043}"/>
    <cellStyle name="Normal 105 2" xfId="101" xr:uid="{E23EE8B1-2CC7-420F-A65B-B75C2160C5E3}"/>
    <cellStyle name="Normal 11" xfId="102" xr:uid="{D186801A-0A41-4160-81DA-FEB0CF6AA4B9}"/>
    <cellStyle name="Normal 12" xfId="103" xr:uid="{4C2F3A0E-BD99-4FA1-A30A-1B937B908073}"/>
    <cellStyle name="Normal 13" xfId="104" xr:uid="{B04E0E99-AB5B-4835-AAEC-B747F3893B9D}"/>
    <cellStyle name="Normal 14" xfId="105" xr:uid="{78425B7E-A52E-45AF-B02C-5EFF6154ED36}"/>
    <cellStyle name="Normal 15" xfId="106" xr:uid="{14F8FBAE-AFA3-488C-B73C-A8CCB49EA3F7}"/>
    <cellStyle name="Normal 16" xfId="107" xr:uid="{80C12A15-669E-4802-98DC-62207A2A14F6}"/>
    <cellStyle name="Normal 17" xfId="108" xr:uid="{298DD5B3-A2EF-40EA-92D1-AE8C151AB985}"/>
    <cellStyle name="Normal 18" xfId="109" xr:uid="{C9AF7EE9-276E-4607-B591-5A4021A55B37}"/>
    <cellStyle name="Normal 19" xfId="110" xr:uid="{3D78C3BC-266E-4D85-9748-A9CC0544A444}"/>
    <cellStyle name="Normal 2" xfId="111" xr:uid="{905E1787-47EB-4161-BBA5-4B52AC4346F3}"/>
    <cellStyle name="Normal 2 2" xfId="112" xr:uid="{C7507593-8414-48AC-9E1A-FB6733CCE7F7}"/>
    <cellStyle name="Normal 2 2 2" xfId="113" xr:uid="{5D2C6EA5-A1D2-40E4-B0E0-CB05C9543471}"/>
    <cellStyle name="Normal 2 3" xfId="114" xr:uid="{76C2A555-EE35-4438-9AE0-388F22424E3A}"/>
    <cellStyle name="Normal 2 3 2" xfId="115" xr:uid="{EF5B5F5F-75DD-4822-9103-10036020B15F}"/>
    <cellStyle name="Normal 2 4" xfId="116" xr:uid="{ADD74F86-DA55-44EF-8C72-55A757CB2C68}"/>
    <cellStyle name="Normal 2 5" xfId="117" xr:uid="{F950A407-9C66-4844-B096-F126ABB0D0BD}"/>
    <cellStyle name="Normal 2 6" xfId="118" xr:uid="{ABE8C7CD-9F84-48AE-8398-8A9B6A219571}"/>
    <cellStyle name="Normal 2_01_ZG HOLDING_TROSKOVNIK_II_faza_090211" xfId="119" xr:uid="{EFD4A3CC-66EB-4B31-83FC-A0BFF9A70390}"/>
    <cellStyle name="Normal 20" xfId="120" xr:uid="{14431472-BF48-408D-8F50-38B7FDC1CE8A}"/>
    <cellStyle name="Normal 21" xfId="121" xr:uid="{6EB0B5A0-CCCF-4F48-95F6-6EC0E4EE0161}"/>
    <cellStyle name="Normal 22" xfId="122" xr:uid="{A6CD593F-E46F-4D71-A4F0-3AF35152C86E}"/>
    <cellStyle name="Normal 23" xfId="123" xr:uid="{DBCC8A03-203C-4536-AECE-44091577872F}"/>
    <cellStyle name="Normal 24" xfId="124" xr:uid="{0E81B281-7519-4FFF-80E5-FA16017248CC}"/>
    <cellStyle name="Normal 25" xfId="125" xr:uid="{4D610B01-9D57-48F6-B610-77F640AA51DB}"/>
    <cellStyle name="Normal 26" xfId="126" xr:uid="{61161421-4758-41E1-8D6A-D51E2ACADD32}"/>
    <cellStyle name="Normal 27" xfId="127" xr:uid="{39B7BB22-95FF-4D24-B767-CE3A2A8693AE}"/>
    <cellStyle name="Normal 28" xfId="128" xr:uid="{95AAEAC8-D465-49C5-B202-E32BA22D742E}"/>
    <cellStyle name="Normal 29" xfId="129" xr:uid="{4202D705-C645-47F0-A675-35349C2C4BDC}"/>
    <cellStyle name="Normal 3" xfId="130" xr:uid="{190F55B4-49D2-4A98-A1FF-1093F98477F9}"/>
    <cellStyle name="Normal 3 2" xfId="131" xr:uid="{0F63C56C-39A2-4CEC-A378-AEDB8FE35AD1}"/>
    <cellStyle name="Normal 3 2 2" xfId="296" xr:uid="{20CEE059-1967-4CA2-8684-93F585F084FD}"/>
    <cellStyle name="Normal 3 3" xfId="132" xr:uid="{7D5C4110-A2E0-4474-B1B7-B40A5C0D661D}"/>
    <cellStyle name="Normal 3 4" xfId="133" xr:uid="{699CA78C-4B3E-401D-83C8-7AA51E6C0684}"/>
    <cellStyle name="Normal 3 5" xfId="134" xr:uid="{16B6D0FE-A0DA-4AF6-8271-BB63B6CB53BC}"/>
    <cellStyle name="Normal 3 6" xfId="295" xr:uid="{6CF7D5CA-F37A-406F-A8FE-62E867C54273}"/>
    <cellStyle name="Normal 30" xfId="135" xr:uid="{D9373CAF-0CD3-4FA1-AD83-DEB16DB32386}"/>
    <cellStyle name="Normal 31" xfId="136" xr:uid="{845E74D4-7386-4C7E-B5EE-F0795D93A0FC}"/>
    <cellStyle name="Normal 32" xfId="137" xr:uid="{869F7925-9045-439C-BC65-B9DD2153CFFC}"/>
    <cellStyle name="Normal 33" xfId="138" xr:uid="{A232A789-65E4-4257-A2FF-307AD6770766}"/>
    <cellStyle name="Normal 34" xfId="139" xr:uid="{8707600A-BCA5-491D-BC07-4D2A74B00A29}"/>
    <cellStyle name="Normal 35" xfId="140" xr:uid="{BA32C6A9-72B2-4F99-8777-67CA2937046A}"/>
    <cellStyle name="Normal 36" xfId="141" xr:uid="{F39BEC9F-41EB-4082-9D35-4C9C971CE165}"/>
    <cellStyle name="Normal 37" xfId="142" xr:uid="{A81F61DD-B1E3-47D2-A6EC-CD225DCC28CA}"/>
    <cellStyle name="Normal 38" xfId="143" xr:uid="{081FDE9D-2715-4082-B442-8D65FCE234D8}"/>
    <cellStyle name="Normal 39" xfId="144" xr:uid="{298027AA-8BE5-47D3-A999-081EA87BF4A9}"/>
    <cellStyle name="Normal 4" xfId="145" xr:uid="{A94A11C4-7376-4B96-89D3-BEBB0147DE9E}"/>
    <cellStyle name="Normal 4 2" xfId="297" xr:uid="{7F1709A8-E8EA-43DE-99BE-0380580BE97C}"/>
    <cellStyle name="Normal 40" xfId="146" xr:uid="{D24B28A3-4AEB-4E59-8DCC-95F49BEF053A}"/>
    <cellStyle name="Normal 41" xfId="147" xr:uid="{774BBE5E-8A30-4719-878F-A90053C053AA}"/>
    <cellStyle name="Normal 42" xfId="148" xr:uid="{334387DD-840E-47FB-BEEA-CC5A548451C2}"/>
    <cellStyle name="Normal 43" xfId="149" xr:uid="{0D157E2B-451A-4613-9807-E1160117BCC8}"/>
    <cellStyle name="Normal 44" xfId="150" xr:uid="{D64D1A27-B7D1-4A96-8D5E-6F21473F2228}"/>
    <cellStyle name="Normal 45" xfId="151" xr:uid="{6C71E559-9701-4554-A069-31EFF0D1D87F}"/>
    <cellStyle name="Normal 46" xfId="152" xr:uid="{2BD1FB1E-7042-47A9-8647-18F06B5AB801}"/>
    <cellStyle name="Normal 47" xfId="153" xr:uid="{1DFA9A97-0DF1-4749-B17A-407439824AAD}"/>
    <cellStyle name="Normal 47 10" xfId="154" xr:uid="{C6FAC39D-544A-4593-A18C-54F3EEB2B752}"/>
    <cellStyle name="Normal 47 11" xfId="155" xr:uid="{0E3EB020-2D04-441C-A9AF-622D2DD600E8}"/>
    <cellStyle name="Normal 47 12" xfId="156" xr:uid="{93D958DA-86F3-4CFC-B52E-2797F17A1FDD}"/>
    <cellStyle name="Normal 47 13" xfId="157" xr:uid="{0AD91D1D-648F-4BD4-82BB-2C9BA3ABF13B}"/>
    <cellStyle name="Normal 47 14" xfId="158" xr:uid="{07D8982B-15E2-41FA-A176-CA06372E6A3E}"/>
    <cellStyle name="Normal 47 15" xfId="159" xr:uid="{4D34D808-272A-4985-A133-38DFF1B2490B}"/>
    <cellStyle name="Normal 47 16" xfId="160" xr:uid="{7097CEF1-F656-4771-87AC-853F1002F8A2}"/>
    <cellStyle name="Normal 47 17" xfId="161" xr:uid="{ABA932BE-C475-4D59-9A23-CAF8D40E4A73}"/>
    <cellStyle name="Normal 47 18" xfId="162" xr:uid="{1C336053-1DCC-47EC-B4FE-B22DCEA051E4}"/>
    <cellStyle name="Normal 47 19" xfId="163" xr:uid="{3334C72F-C3CB-4D34-8D3A-3C35559ED27F}"/>
    <cellStyle name="Normal 47 2" xfId="164" xr:uid="{1F1EF390-DE41-428C-B867-104D196A4C12}"/>
    <cellStyle name="Normal 47 2 2" xfId="165" xr:uid="{5FEA6607-1593-4A0B-96E8-05241836263B}"/>
    <cellStyle name="Normal 47 2_GP_Troškovnik_sanitarna_vodovod_JUG-konačni" xfId="166" xr:uid="{CF08163B-ED6A-4D7D-AB10-BD51E5960DF9}"/>
    <cellStyle name="Normal 47 20" xfId="167" xr:uid="{36A22E6D-CA73-41A1-9ADC-EA6826B53242}"/>
    <cellStyle name="Normal 47 21" xfId="168" xr:uid="{1A616065-4604-4824-8558-C99BE2B74753}"/>
    <cellStyle name="Normal 47 22" xfId="169" xr:uid="{EC3A088D-F63F-4168-9F55-0E272D6286D3}"/>
    <cellStyle name="Normal 47 23" xfId="170" xr:uid="{5A139694-5BAC-4675-91F6-311551E3FFC7}"/>
    <cellStyle name="Normal 47 24" xfId="171" xr:uid="{6B60CBDF-5AF7-46EA-BF28-8609D0C2B8CD}"/>
    <cellStyle name="Normal 47 25" xfId="172" xr:uid="{7428DF81-A8F8-4FBA-AE85-38F3977CFF4B}"/>
    <cellStyle name="Normal 47 26" xfId="173" xr:uid="{72A0F38E-676F-46E1-B686-1409FD4305C0}"/>
    <cellStyle name="Normal 47 27" xfId="174" xr:uid="{5B391871-D758-46F1-B888-9AE62D656DEC}"/>
    <cellStyle name="Normal 47 28" xfId="175" xr:uid="{8EF0B2F0-D2B9-41C9-8422-B10E6AD911B0}"/>
    <cellStyle name="Normal 47 29" xfId="176" xr:uid="{9512D8B9-4632-4547-ABCE-0E1A3CF53010}"/>
    <cellStyle name="Normal 47 3" xfId="177" xr:uid="{2080DA38-8CE2-424A-BA85-A87B8B44771F}"/>
    <cellStyle name="Normal 47 30" xfId="178" xr:uid="{5B4837F5-160E-41EB-813D-BD295AB2F173}"/>
    <cellStyle name="Normal 47 31" xfId="179" xr:uid="{C939BE88-D670-451D-92F3-001ED88EB7DF}"/>
    <cellStyle name="Normal 47 32" xfId="180" xr:uid="{4B15DDB2-3FA6-472A-96D1-54DEE8749074}"/>
    <cellStyle name="Normal 47 33" xfId="181" xr:uid="{6D23A54C-D64C-425F-8F90-5FCC11A8913A}"/>
    <cellStyle name="Normal 47 34" xfId="182" xr:uid="{15F82F8D-AE49-4A29-BE31-ADE4AA1D6388}"/>
    <cellStyle name="Normal 47 35" xfId="183" xr:uid="{EB64F934-339D-4AAC-9679-D07BEF2BD578}"/>
    <cellStyle name="Normal 47 36" xfId="184" xr:uid="{FF3F92FA-F593-403D-85ED-9FEC48E4807A}"/>
    <cellStyle name="Normal 47 37" xfId="185" xr:uid="{7B0785EC-78F4-4058-BB37-778B668E4ABC}"/>
    <cellStyle name="Normal 47 38" xfId="186" xr:uid="{1FD9B28E-B930-4CC3-8106-62BC4102FE3D}"/>
    <cellStyle name="Normal 47 39" xfId="187" xr:uid="{5F359E6E-E58F-48D8-B6D3-2BF917BF7652}"/>
    <cellStyle name="Normal 47 4" xfId="188" xr:uid="{A1212AF5-D69A-4669-B988-352729B91250}"/>
    <cellStyle name="Normal 47 40" xfId="189" xr:uid="{FFEADC44-DBD9-4046-A485-9E5846C66B44}"/>
    <cellStyle name="Normal 47 41" xfId="190" xr:uid="{45C81176-8850-4307-BBD8-D5078B19C628}"/>
    <cellStyle name="Normal 47 42" xfId="191" xr:uid="{CBC688D6-E9E2-4DBE-B274-FDAC5EA4F4D1}"/>
    <cellStyle name="Normal 47 43" xfId="192" xr:uid="{BA50D287-C549-4221-97E4-1EC11AEC8765}"/>
    <cellStyle name="Normal 47 44" xfId="193" xr:uid="{E6DB2981-F35F-4696-9B16-838D7AACC5C6}"/>
    <cellStyle name="Normal 47 45" xfId="194" xr:uid="{FC70B40B-F91B-46D4-A0AB-2CBA43973FE6}"/>
    <cellStyle name="Normal 47 46" xfId="195" xr:uid="{E497F8B3-97EB-4965-98A7-6631AAA95AEC}"/>
    <cellStyle name="Normal 47 47" xfId="196" xr:uid="{93979A40-1DCE-4F1F-80F6-EF3D5CD02F06}"/>
    <cellStyle name="Normal 47 48" xfId="197" xr:uid="{FACAC471-3BA6-4CCE-895F-A64BEA83FADA}"/>
    <cellStyle name="Normal 47 49" xfId="198" xr:uid="{CA75A2B6-EB2B-4F3F-AA77-62E6115AC23B}"/>
    <cellStyle name="Normal 47 5" xfId="199" xr:uid="{F8A824FD-9C38-40AA-A22D-53D05CE06520}"/>
    <cellStyle name="Normal 47 50" xfId="200" xr:uid="{B5CC31AB-C2C4-4849-9077-5908DA5AC2AE}"/>
    <cellStyle name="Normal 47 51" xfId="201" xr:uid="{8E5DAFF4-CD62-4526-8ABC-B53E1CF14C16}"/>
    <cellStyle name="Normal 47 52" xfId="202" xr:uid="{7DE0C0FF-DCF2-4F0C-894D-E9EFDE795CCD}"/>
    <cellStyle name="Normal 47 53" xfId="203" xr:uid="{0043B204-6417-4C37-A180-D1FBACA4E970}"/>
    <cellStyle name="Normal 47 54" xfId="204" xr:uid="{D27229EF-5188-4A7E-83B8-59274AD72A25}"/>
    <cellStyle name="Normal 47 55" xfId="205" xr:uid="{23918D45-7A72-4BC1-858A-8ACA3DE338A4}"/>
    <cellStyle name="Normal 47 56" xfId="206" xr:uid="{1BE56518-DE7F-48CB-9EB8-2C1B7702A575}"/>
    <cellStyle name="Normal 47 57" xfId="207" xr:uid="{5DF138A8-4331-4A93-AF69-EECEE2A266F8}"/>
    <cellStyle name="Normal 47 58" xfId="208" xr:uid="{2D3BFA73-7908-4595-B9DB-FA82C17E8CAB}"/>
    <cellStyle name="Normal 47 59" xfId="209" xr:uid="{BA5E4CFC-0855-40CD-8958-E9666C38C157}"/>
    <cellStyle name="Normal 47 6" xfId="210" xr:uid="{35F904D3-7888-49A6-9EB5-A52B6C500B7A}"/>
    <cellStyle name="Normal 47 60" xfId="211" xr:uid="{A8B31B90-5BD7-4C2C-9412-E3F7B1ECD2D7}"/>
    <cellStyle name="Normal 47 61" xfId="212" xr:uid="{405BD2E1-F05C-4A0D-A10A-796C2326D267}"/>
    <cellStyle name="Normal 47 62" xfId="213" xr:uid="{876D1AB5-F15F-4544-AA2B-38F852BDCE7C}"/>
    <cellStyle name="Normal 47 63" xfId="214" xr:uid="{FB9EEFC0-2522-4FF6-9F61-956E1D38306D}"/>
    <cellStyle name="Normal 47 64" xfId="215" xr:uid="{FB09A554-DC56-4F16-A4DF-6E49155F4068}"/>
    <cellStyle name="Normal 47 65" xfId="216" xr:uid="{A357F528-583E-4AF6-A350-BE07C998B55C}"/>
    <cellStyle name="Normal 47 66" xfId="217" xr:uid="{99BE3D07-DDC1-445C-9656-93F110CAD056}"/>
    <cellStyle name="Normal 47 7" xfId="218" xr:uid="{EB4AF8C4-209C-4083-A73B-24BBB236758F}"/>
    <cellStyle name="Normal 47 8" xfId="219" xr:uid="{12524520-B920-46DF-8FA5-532AC329C08F}"/>
    <cellStyle name="Normal 47 9" xfId="220" xr:uid="{B07EA541-E3C0-4544-A852-115251554AC2}"/>
    <cellStyle name="Normal 47_GP_Troškovnik_sanitarna_vodovod_JUG-konačni" xfId="221" xr:uid="{4C3206BF-E9D3-4950-9F20-53A44926F054}"/>
    <cellStyle name="Normal 48" xfId="222" xr:uid="{53984564-5A5D-4B68-9722-81A708FE37E4}"/>
    <cellStyle name="Normal 48 10" xfId="223" xr:uid="{26B2249F-7E14-4D87-AD47-AA0D4689BCF8}"/>
    <cellStyle name="Normal 48 11" xfId="224" xr:uid="{FD98E6CD-182F-4699-9CD9-058458A89717}"/>
    <cellStyle name="Normal 48 2" xfId="225" xr:uid="{87DAEF9F-E9B8-4643-9706-CDD4A56470E2}"/>
    <cellStyle name="Normal 48 3" xfId="226" xr:uid="{332F3E43-2E42-4E7C-8897-B466E7606438}"/>
    <cellStyle name="Normal 48 4" xfId="227" xr:uid="{1BAEF081-E89E-4AE4-8EEB-E98FDA92D3B6}"/>
    <cellStyle name="Normal 48 5" xfId="228" xr:uid="{5409578B-A005-48CA-8F58-09C51D2AA345}"/>
    <cellStyle name="Normal 48 6" xfId="229" xr:uid="{B8F1149B-38F4-474E-8864-EC68C8F2628C}"/>
    <cellStyle name="Normal 48 7" xfId="230" xr:uid="{1521C575-C603-4DA0-B9D5-C29C0661F6CD}"/>
    <cellStyle name="Normal 48 8" xfId="231" xr:uid="{AFBE8C8B-EAD6-47B9-8DA8-0C361302A107}"/>
    <cellStyle name="Normal 48 9" xfId="232" xr:uid="{C0D35AB8-2BE8-4138-8E9D-AEFE03CAC929}"/>
    <cellStyle name="Normal 49" xfId="233" xr:uid="{E344881A-7011-4825-992F-B824ADF95082}"/>
    <cellStyle name="Normal 5" xfId="234" xr:uid="{66B4861F-19C1-4F3A-89C9-FF0ADE5400BC}"/>
    <cellStyle name="Normal 50" xfId="235" xr:uid="{533B4C8A-5B35-41C2-9157-3A9769EEB587}"/>
    <cellStyle name="Normal 51" xfId="236" xr:uid="{028D593D-DB64-4236-A097-7C9CABBFDFD5}"/>
    <cellStyle name="Normal 52" xfId="237" xr:uid="{DAA8A660-E78D-4186-8875-74B52DF1808A}"/>
    <cellStyle name="Normal 53" xfId="238" xr:uid="{A31D4595-B554-4DF6-AFB1-C9ABF8988A82}"/>
    <cellStyle name="Normal 54" xfId="239" xr:uid="{C2AB826C-4D8B-49DA-B1B5-5BC6A29162B1}"/>
    <cellStyle name="Normal 55" xfId="240" xr:uid="{5573315F-553B-4AF2-BFED-BB04994EAB4C}"/>
    <cellStyle name="Normal 56" xfId="241" xr:uid="{066E9EBE-AEAD-4595-B7D5-456C018DFE26}"/>
    <cellStyle name="Normal 57" xfId="242" xr:uid="{766458DB-CBE8-4242-8D20-A4C9F9DB7973}"/>
    <cellStyle name="Normal 58" xfId="243" xr:uid="{49619676-243C-4EC0-B548-5CB1C0EEE29F}"/>
    <cellStyle name="Normal 59" xfId="244" xr:uid="{7266104A-3FA8-4A07-B0EF-549323049B06}"/>
    <cellStyle name="Normal 6" xfId="245" xr:uid="{FCFF3044-9A63-45FA-A694-6707D74A55EB}"/>
    <cellStyle name="Normal 60" xfId="246" xr:uid="{F7E4F310-8272-4BC4-9B5B-66EBBA37F48F}"/>
    <cellStyle name="Normal 61" xfId="247" xr:uid="{4C1F6853-31D6-4960-9848-E1E25D0FEED6}"/>
    <cellStyle name="Normal 62" xfId="248" xr:uid="{A3FA0EF4-43A9-433B-886E-080B0BB8F098}"/>
    <cellStyle name="Normal 63" xfId="249" xr:uid="{7B76A9D6-69FC-46EF-A648-1DCDCAF3DDCC}"/>
    <cellStyle name="Normal 64" xfId="250" xr:uid="{978014BB-F057-4B81-9F0C-9D292355E1EC}"/>
    <cellStyle name="Normal 65" xfId="251" xr:uid="{FD220611-ACBD-467C-8FC2-BC42C51E038A}"/>
    <cellStyle name="Normal 66" xfId="252" xr:uid="{495829C8-8D77-4A95-9199-8B6A163D0747}"/>
    <cellStyle name="Normal 67" xfId="253" xr:uid="{A68A1FA4-A138-4EC5-879C-A7DDE96F33D6}"/>
    <cellStyle name="Normal 68" xfId="254" xr:uid="{D623D5AB-D028-4EF3-BD33-EAF2E5B9D30D}"/>
    <cellStyle name="Normal 69" xfId="255" xr:uid="{4EEC260F-0582-47B5-9C4F-071AB1A491F8}"/>
    <cellStyle name="Normal 7" xfId="256" xr:uid="{808281CE-DF58-4DB9-8F1D-B8D58362FE21}"/>
    <cellStyle name="Normal 70" xfId="257" xr:uid="{F9154B09-C511-4350-A6CA-97764A29CF27}"/>
    <cellStyle name="Normal 71" xfId="258" xr:uid="{ED90E0AB-D655-4964-ADA2-CD2F9AF46651}"/>
    <cellStyle name="Normal 72" xfId="259" xr:uid="{20CC664C-F6C3-4DEF-BA48-B3997C03ADF0}"/>
    <cellStyle name="Normal 73" xfId="260" xr:uid="{F32387EC-4385-4745-9607-5E05A126BDE7}"/>
    <cellStyle name="Normal 74" xfId="261" xr:uid="{AFE9862E-424D-4AEC-BC4F-E82D47CFA4CE}"/>
    <cellStyle name="Normal 75" xfId="262" xr:uid="{A73B7AC8-74D0-4CF2-8EA9-D9DEDCF78F10}"/>
    <cellStyle name="Normal 76" xfId="263" xr:uid="{B995BAEE-A0AC-4565-9378-9A1D6E674472}"/>
    <cellStyle name="Normal 77" xfId="264" xr:uid="{541DEFB2-7E8C-4CCF-9033-6BF54566524E}"/>
    <cellStyle name="Normal 78" xfId="265" xr:uid="{962DC6EF-E38C-430E-AA5F-677E2893EF49}"/>
    <cellStyle name="Normal 79" xfId="266" xr:uid="{B323D1D9-553C-4907-8191-CC91DDA8B8B3}"/>
    <cellStyle name="Normal 8" xfId="267" xr:uid="{D26B120F-1D95-4378-8925-23AFC4230D81}"/>
    <cellStyle name="Normal 80" xfId="268" xr:uid="{3A91092F-5ABC-46EE-B867-A55DFF00B05F}"/>
    <cellStyle name="Normal 81" xfId="269" xr:uid="{D9468303-7877-4A9A-B143-927C99DD51B1}"/>
    <cellStyle name="Normal 82" xfId="270" xr:uid="{BD52D6B6-1638-43C1-9C77-FF44AC4F4285}"/>
    <cellStyle name="Normal 83" xfId="271" xr:uid="{E9F17A54-60C5-4DC5-8B60-2E3C1213A3CA}"/>
    <cellStyle name="Normal 84" xfId="272" xr:uid="{5DA00F33-9EF3-4999-9D34-CBC44BAB1325}"/>
    <cellStyle name="Normal 85" xfId="273" xr:uid="{41C35799-561A-4E26-806D-602FA593AC83}"/>
    <cellStyle name="Normal 86" xfId="274" xr:uid="{195BC2E0-2CC9-4CB3-9684-F15E155A2D18}"/>
    <cellStyle name="Normal 87" xfId="275" xr:uid="{02A8BA31-90BC-4F95-969C-E843A508FA13}"/>
    <cellStyle name="Normal 88" xfId="276" xr:uid="{3E4AA301-FD4D-4FC4-85A2-D710EAE4CB9F}"/>
    <cellStyle name="Normal 89" xfId="277" xr:uid="{6B2C6918-3AED-415D-AC1B-CB2D16052930}"/>
    <cellStyle name="Normal 9" xfId="278" xr:uid="{28A0F76B-B049-430B-9131-810516C2208C}"/>
    <cellStyle name="Normal 90" xfId="279" xr:uid="{B1045F6E-C7F8-48FE-A026-29A0132A9CCD}"/>
    <cellStyle name="Normal 91" xfId="280" xr:uid="{B2C4EEA4-5539-43C0-96A3-D512DCC66360}"/>
    <cellStyle name="Normal 92" xfId="281" xr:uid="{6F2DFC52-EE11-47D5-A9FD-FBD6591A4FFF}"/>
    <cellStyle name="Normal 93" xfId="282" xr:uid="{12FAFCF0-1419-47EC-85AA-CAD1792B6EE8}"/>
    <cellStyle name="Normal 94" xfId="283" xr:uid="{5BE3599E-B79A-464D-894B-E106240A6CF8}"/>
    <cellStyle name="Normal 95" xfId="284" xr:uid="{894E8AD7-C1B6-48FC-8D38-01C25F4DD206}"/>
    <cellStyle name="Normal 96" xfId="285" xr:uid="{DD5589C7-0887-4182-B660-D99AC489EE27}"/>
    <cellStyle name="Normal 97" xfId="286" xr:uid="{0F7C281F-D4DE-4D97-811C-0AC8D9B1D4FD}"/>
    <cellStyle name="Normal 98" xfId="287" xr:uid="{749D05CF-643F-4B01-8A2D-9CB955CA4557}"/>
    <cellStyle name="Normal 99" xfId="288" xr:uid="{95DF4D1D-9AAC-44F9-AB45-3B9E87650E19}"/>
    <cellStyle name="Normale_DVS_TROSKOVNI_BETONI" xfId="289" xr:uid="{2542D512-0EFF-4054-BA75-293A4B5A5BA8}"/>
    <cellStyle name="Normalno 2" xfId="1" xr:uid="{A44B3848-676E-4FE2-A66B-836596F18CDF}"/>
    <cellStyle name="Normalno 2 2" xfId="13" xr:uid="{B88860E8-395D-46E2-805F-63D6CFD629CF}"/>
    <cellStyle name="Normalno 3" xfId="4" xr:uid="{25EDBC84-F460-42CE-B6CB-50F5A2A881FB}"/>
    <cellStyle name="Normalno 4" xfId="7" xr:uid="{5AEB83FB-653F-46CC-B184-AD63AAEBE219}"/>
    <cellStyle name="Normalno 4 2" xfId="9" xr:uid="{3A75EBC6-9C0D-46F7-BD25-36F6D5B9329C}"/>
    <cellStyle name="Normalno 4 3" xfId="12" xr:uid="{B386C448-33D2-4A07-BBF3-8B30E61DED68}"/>
    <cellStyle name="Obično 2" xfId="290" xr:uid="{3A4ED5F6-9CEC-4DFF-83C1-23D3361B0CB1}"/>
    <cellStyle name="Obično_ZD 1- ZD 2. - OSNOVNI TROŠK." xfId="6" xr:uid="{53B1957A-0EB2-471D-8127-4406FB80AEA4}"/>
    <cellStyle name="Percent 2" xfId="291" xr:uid="{BB76B74C-88C5-44BB-91F1-737EF1F086A9}"/>
    <cellStyle name="Style 1" xfId="292" xr:uid="{59C05437-AB23-4D50-BD39-61F30229C8FA}"/>
    <cellStyle name="troškovnik" xfId="11" xr:uid="{A39ECB93-EE9A-4B38-AB8D-98FD7D2E9538}"/>
    <cellStyle name="Ukupno" xfId="293" xr:uid="{7DD852E6-ADDF-443C-B175-DD5D15082B5A}"/>
    <cellStyle name="Ukupno 2" xfId="294" xr:uid="{06FEF35F-142A-4E9B-95AC-44995B9D99D0}"/>
    <cellStyle name="Zarez 2" xfId="2" xr:uid="{7BC5A20F-38F2-4555-95C3-DAA72AA4ECF3}"/>
    <cellStyle name="Zarez 3" xfId="5" xr:uid="{C867D140-9865-4154-BB2E-99704DC934A2}"/>
    <cellStyle name="Zarez 4" xfId="8" xr:uid="{5D2F5982-8A43-4E32-9F1F-E0D2C2284D26}"/>
    <cellStyle name="Zarez 4 2" xfId="10" xr:uid="{D1D068D7-A466-4AFD-B0CA-1629FF34F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5051-A2F8-4F23-B1AA-04C31ED75994}">
  <dimension ref="B1:P148"/>
  <sheetViews>
    <sheetView tabSelected="1" view="pageLayout" topLeftCell="A36" zoomScaleNormal="100" workbookViewId="0">
      <selection activeCell="F59" sqref="F59"/>
    </sheetView>
  </sheetViews>
  <sheetFormatPr defaultRowHeight="15"/>
  <cols>
    <col min="1" max="1" width="0.5703125" customWidth="1"/>
    <col min="2" max="2" width="6.42578125" customWidth="1"/>
    <col min="3" max="3" width="43.42578125" customWidth="1"/>
    <col min="4" max="4" width="6.85546875" style="30" customWidth="1"/>
    <col min="5" max="5" width="8.28515625" style="28" customWidth="1"/>
    <col min="6" max="6" width="12.28515625" style="134" customWidth="1"/>
    <col min="7" max="7" width="16.7109375" style="31" customWidth="1"/>
  </cols>
  <sheetData>
    <row r="1" spans="2:16" ht="3.75" customHeight="1" thickBot="1"/>
    <row r="2" spans="2:16" s="1" customFormat="1" ht="23.25" customHeight="1">
      <c r="B2" s="62" t="s">
        <v>0</v>
      </c>
      <c r="C2" s="63"/>
      <c r="D2" s="63"/>
      <c r="E2" s="63"/>
      <c r="F2" s="63"/>
      <c r="G2" s="64"/>
    </row>
    <row r="3" spans="2:16" s="1" customFormat="1" ht="23.25" customHeight="1" thickBot="1">
      <c r="B3" s="65" t="s">
        <v>1</v>
      </c>
      <c r="C3" s="66"/>
      <c r="D3" s="66"/>
      <c r="E3" s="66"/>
      <c r="F3" s="66"/>
      <c r="G3" s="67"/>
    </row>
    <row r="4" spans="2:16" s="1" customFormat="1" ht="13.5" thickBot="1">
      <c r="B4" s="68"/>
      <c r="C4" s="68"/>
      <c r="D4" s="68"/>
      <c r="E4" s="68"/>
      <c r="F4" s="68"/>
      <c r="G4" s="68"/>
    </row>
    <row r="5" spans="2:16" s="1" customFormat="1" ht="65.25" customHeight="1" thickBot="1">
      <c r="B5" s="69" t="s">
        <v>2</v>
      </c>
      <c r="C5" s="70"/>
      <c r="D5" s="70"/>
      <c r="E5" s="70"/>
      <c r="F5" s="70"/>
      <c r="G5" s="71"/>
    </row>
    <row r="6" spans="2:16" s="1" customFormat="1" ht="13.5" thickBot="1">
      <c r="B6" s="72"/>
      <c r="C6" s="72"/>
      <c r="D6" s="72"/>
      <c r="E6" s="72"/>
      <c r="F6" s="72"/>
      <c r="G6" s="72"/>
    </row>
    <row r="7" spans="2:16" s="1" customFormat="1" ht="29.25" customHeight="1" thickBot="1">
      <c r="B7" s="12" t="s">
        <v>89</v>
      </c>
      <c r="C7" s="13" t="s">
        <v>90</v>
      </c>
      <c r="D7" s="13" t="s">
        <v>91</v>
      </c>
      <c r="E7" s="25" t="s">
        <v>92</v>
      </c>
      <c r="F7" s="54" t="s">
        <v>93</v>
      </c>
      <c r="G7" s="24" t="s">
        <v>94</v>
      </c>
      <c r="H7" s="5"/>
      <c r="I7" s="6"/>
      <c r="J7" s="5"/>
      <c r="K7" s="5"/>
      <c r="L7" s="5"/>
      <c r="M7" s="5"/>
      <c r="N7" s="5"/>
      <c r="O7" s="5"/>
      <c r="P7" s="5"/>
    </row>
    <row r="8" spans="2:16" s="1" customFormat="1" ht="12.75" customHeight="1" thickBot="1">
      <c r="B8" s="73"/>
      <c r="C8" s="73"/>
      <c r="D8" s="73"/>
      <c r="E8" s="73"/>
      <c r="F8" s="73"/>
      <c r="G8" s="73"/>
      <c r="H8" s="5"/>
      <c r="I8" s="6"/>
      <c r="J8" s="5"/>
      <c r="K8" s="5"/>
      <c r="L8" s="5"/>
      <c r="M8" s="5"/>
      <c r="N8" s="5"/>
      <c r="O8" s="5"/>
      <c r="P8" s="5"/>
    </row>
    <row r="9" spans="2:16" s="1" customFormat="1" ht="14.25" customHeight="1" thickBot="1">
      <c r="B9" s="42" t="s">
        <v>3</v>
      </c>
      <c r="C9" s="74" t="s">
        <v>4</v>
      </c>
      <c r="D9" s="75"/>
      <c r="E9" s="75"/>
      <c r="F9" s="75"/>
      <c r="G9" s="76"/>
    </row>
    <row r="10" spans="2:16" ht="16.5" thickBot="1">
      <c r="B10" s="93"/>
      <c r="C10" s="93"/>
      <c r="D10" s="93"/>
      <c r="E10" s="93"/>
      <c r="F10" s="93"/>
      <c r="G10" s="93"/>
    </row>
    <row r="11" spans="2:16">
      <c r="B11" s="88" t="s">
        <v>5</v>
      </c>
      <c r="C11" s="14" t="s">
        <v>6</v>
      </c>
      <c r="D11" s="80"/>
      <c r="E11" s="81"/>
      <c r="F11" s="81"/>
      <c r="G11" s="82"/>
    </row>
    <row r="12" spans="2:16" ht="29.25" customHeight="1">
      <c r="B12" s="89"/>
      <c r="C12" s="91" t="s">
        <v>7</v>
      </c>
      <c r="D12" s="83"/>
      <c r="E12" s="84"/>
      <c r="F12" s="84"/>
      <c r="G12" s="85"/>
    </row>
    <row r="13" spans="2:16" ht="15.75" thickBot="1">
      <c r="B13" s="90"/>
      <c r="C13" s="92"/>
      <c r="D13" s="15" t="s">
        <v>8</v>
      </c>
      <c r="E13" s="26">
        <v>30</v>
      </c>
      <c r="F13" s="55"/>
      <c r="G13" s="46">
        <f>E13*F13</f>
        <v>0</v>
      </c>
    </row>
    <row r="14" spans="2:16" ht="15.75" customHeight="1" thickBot="1">
      <c r="B14" s="94"/>
      <c r="C14" s="94"/>
      <c r="D14" s="94"/>
      <c r="E14" s="94"/>
      <c r="F14" s="94"/>
      <c r="G14" s="94"/>
    </row>
    <row r="15" spans="2:16">
      <c r="B15" s="88" t="s">
        <v>9</v>
      </c>
      <c r="C15" s="14" t="s">
        <v>10</v>
      </c>
      <c r="D15" s="80"/>
      <c r="E15" s="81"/>
      <c r="F15" s="81"/>
      <c r="G15" s="82"/>
    </row>
    <row r="16" spans="2:16" ht="7.5" customHeight="1">
      <c r="B16" s="89"/>
      <c r="C16" s="91" t="s">
        <v>11</v>
      </c>
      <c r="D16" s="83"/>
      <c r="E16" s="84"/>
      <c r="F16" s="84"/>
      <c r="G16" s="85"/>
    </row>
    <row r="17" spans="2:7" ht="16.5" customHeight="1" thickBot="1">
      <c r="B17" s="90"/>
      <c r="C17" s="92"/>
      <c r="D17" s="15" t="s">
        <v>8</v>
      </c>
      <c r="E17" s="26">
        <v>15</v>
      </c>
      <c r="F17" s="55"/>
      <c r="G17" s="46">
        <f>F17*E17</f>
        <v>0</v>
      </c>
    </row>
    <row r="18" spans="2:7" ht="15.75" customHeight="1" thickBot="1">
      <c r="B18" s="94"/>
      <c r="C18" s="94"/>
      <c r="D18" s="94"/>
      <c r="E18" s="94"/>
      <c r="F18" s="94"/>
      <c r="G18" s="94"/>
    </row>
    <row r="19" spans="2:7">
      <c r="B19" s="88" t="s">
        <v>12</v>
      </c>
      <c r="C19" s="14" t="s">
        <v>13</v>
      </c>
      <c r="D19" s="80"/>
      <c r="E19" s="81"/>
      <c r="F19" s="81"/>
      <c r="G19" s="82"/>
    </row>
    <row r="20" spans="2:7" ht="31.5" customHeight="1">
      <c r="B20" s="89"/>
      <c r="C20" s="91" t="s">
        <v>14</v>
      </c>
      <c r="D20" s="83"/>
      <c r="E20" s="84"/>
      <c r="F20" s="84"/>
      <c r="G20" s="85"/>
    </row>
    <row r="21" spans="2:7" ht="15.75" thickBot="1">
      <c r="B21" s="90"/>
      <c r="C21" s="92"/>
      <c r="D21" s="15" t="s">
        <v>8</v>
      </c>
      <c r="E21" s="26">
        <v>5</v>
      </c>
      <c r="F21" s="55"/>
      <c r="G21" s="46">
        <f>F21*E21</f>
        <v>0</v>
      </c>
    </row>
    <row r="22" spans="2:7" ht="15.75" customHeight="1" thickBot="1">
      <c r="B22" s="94"/>
      <c r="C22" s="94"/>
      <c r="D22" s="94"/>
      <c r="E22" s="94"/>
      <c r="F22" s="94"/>
      <c r="G22" s="94"/>
    </row>
    <row r="23" spans="2:7">
      <c r="B23" s="95" t="s">
        <v>15</v>
      </c>
      <c r="C23" s="14" t="s">
        <v>16</v>
      </c>
      <c r="D23" s="80"/>
      <c r="E23" s="81"/>
      <c r="F23" s="81"/>
      <c r="G23" s="82"/>
    </row>
    <row r="24" spans="2:7" ht="23.25" customHeight="1">
      <c r="B24" s="96"/>
      <c r="C24" s="113" t="s">
        <v>17</v>
      </c>
      <c r="D24" s="83"/>
      <c r="E24" s="84"/>
      <c r="F24" s="84"/>
      <c r="G24" s="85"/>
    </row>
    <row r="25" spans="2:7" ht="15.75" thickBot="1">
      <c r="B25" s="97"/>
      <c r="C25" s="114"/>
      <c r="D25" s="15" t="s">
        <v>8</v>
      </c>
      <c r="E25" s="26">
        <v>5</v>
      </c>
      <c r="F25" s="55"/>
      <c r="G25" s="46">
        <f>F25*E25</f>
        <v>0</v>
      </c>
    </row>
    <row r="26" spans="2:7" ht="15.75" thickBot="1">
      <c r="B26" s="94"/>
      <c r="C26" s="94"/>
      <c r="D26" s="94"/>
      <c r="E26" s="94"/>
      <c r="F26" s="94"/>
      <c r="G26" s="94"/>
    </row>
    <row r="27" spans="2:7">
      <c r="B27" s="88" t="s">
        <v>18</v>
      </c>
      <c r="C27" s="14" t="s">
        <v>19</v>
      </c>
      <c r="D27" s="80"/>
      <c r="E27" s="81"/>
      <c r="F27" s="81"/>
      <c r="G27" s="82"/>
    </row>
    <row r="28" spans="2:7" ht="35.25" customHeight="1">
      <c r="B28" s="89"/>
      <c r="C28" s="113" t="s">
        <v>20</v>
      </c>
      <c r="D28" s="83"/>
      <c r="E28" s="84"/>
      <c r="F28" s="84"/>
      <c r="G28" s="85"/>
    </row>
    <row r="29" spans="2:7" ht="15.75" thickBot="1">
      <c r="B29" s="90"/>
      <c r="C29" s="114"/>
      <c r="D29" s="15" t="s">
        <v>8</v>
      </c>
      <c r="E29" s="26">
        <v>10</v>
      </c>
      <c r="F29" s="55"/>
      <c r="G29" s="46">
        <f>F29*E29</f>
        <v>0</v>
      </c>
    </row>
    <row r="30" spans="2:7" ht="15.75" thickBot="1">
      <c r="B30" s="94"/>
      <c r="C30" s="94"/>
      <c r="D30" s="94"/>
      <c r="E30" s="94"/>
      <c r="F30" s="94"/>
      <c r="G30" s="94"/>
    </row>
    <row r="31" spans="2:7">
      <c r="B31" s="77" t="s">
        <v>21</v>
      </c>
      <c r="C31" s="16" t="s">
        <v>22</v>
      </c>
      <c r="D31" s="80"/>
      <c r="E31" s="81"/>
      <c r="F31" s="81"/>
      <c r="G31" s="82"/>
    </row>
    <row r="32" spans="2:7" ht="33" customHeight="1">
      <c r="B32" s="78"/>
      <c r="C32" s="86" t="s">
        <v>23</v>
      </c>
      <c r="D32" s="83"/>
      <c r="E32" s="84"/>
      <c r="F32" s="84"/>
      <c r="G32" s="85"/>
    </row>
    <row r="33" spans="2:16" ht="15.75" thickBot="1">
      <c r="B33" s="79"/>
      <c r="C33" s="87"/>
      <c r="D33" s="15" t="s">
        <v>8</v>
      </c>
      <c r="E33" s="26">
        <v>10</v>
      </c>
      <c r="F33" s="55"/>
      <c r="G33" s="46">
        <f>F33*E33</f>
        <v>0</v>
      </c>
    </row>
    <row r="34" spans="2:16" ht="17.25" customHeight="1" thickBot="1">
      <c r="B34" s="9"/>
      <c r="C34" s="33"/>
      <c r="D34" s="11"/>
      <c r="E34" s="34"/>
      <c r="F34" s="56"/>
      <c r="G34" s="35"/>
    </row>
    <row r="35" spans="2:16">
      <c r="B35" s="77" t="s">
        <v>24</v>
      </c>
      <c r="C35" s="16" t="s">
        <v>25</v>
      </c>
      <c r="D35" s="80"/>
      <c r="E35" s="81"/>
      <c r="F35" s="81"/>
      <c r="G35" s="82"/>
    </row>
    <row r="36" spans="2:16" ht="45.75" customHeight="1">
      <c r="B36" s="78"/>
      <c r="C36" s="86" t="s">
        <v>26</v>
      </c>
      <c r="D36" s="83"/>
      <c r="E36" s="84"/>
      <c r="F36" s="84"/>
      <c r="G36" s="85"/>
    </row>
    <row r="37" spans="2:16" ht="15.75" thickBot="1">
      <c r="B37" s="79"/>
      <c r="C37" s="87"/>
      <c r="D37" s="15" t="s">
        <v>8</v>
      </c>
      <c r="E37" s="26">
        <v>10</v>
      </c>
      <c r="F37" s="55"/>
      <c r="G37" s="46">
        <f>F37*E37</f>
        <v>0</v>
      </c>
    </row>
    <row r="38" spans="2:16" ht="33.75" customHeight="1">
      <c r="B38" s="94"/>
      <c r="C38" s="94"/>
      <c r="D38" s="94"/>
      <c r="E38" s="94"/>
      <c r="F38" s="94"/>
      <c r="G38" s="94"/>
    </row>
    <row r="39" spans="2:16" ht="6" customHeight="1" thickBot="1">
      <c r="B39" s="9"/>
      <c r="C39" s="9"/>
      <c r="D39" s="9"/>
      <c r="E39" s="9"/>
      <c r="F39" s="57"/>
      <c r="G39" s="9"/>
    </row>
    <row r="40" spans="2:16" s="1" customFormat="1" ht="30.75" customHeight="1" thickBot="1">
      <c r="B40" s="12" t="s">
        <v>89</v>
      </c>
      <c r="C40" s="13" t="s">
        <v>90</v>
      </c>
      <c r="D40" s="13" t="s">
        <v>91</v>
      </c>
      <c r="E40" s="25" t="s">
        <v>92</v>
      </c>
      <c r="F40" s="54" t="s">
        <v>93</v>
      </c>
      <c r="G40" s="24" t="s">
        <v>94</v>
      </c>
      <c r="H40" s="5"/>
      <c r="I40" s="6"/>
      <c r="J40" s="5"/>
      <c r="K40" s="5"/>
      <c r="L40" s="5"/>
      <c r="M40" s="5"/>
      <c r="N40" s="5"/>
      <c r="O40" s="5"/>
      <c r="P40" s="5"/>
    </row>
    <row r="41" spans="2:16" ht="15" customHeight="1" thickBot="1">
      <c r="B41" s="9"/>
      <c r="C41" s="9"/>
      <c r="D41" s="9"/>
      <c r="E41" s="9"/>
      <c r="F41" s="57"/>
      <c r="G41" s="9"/>
    </row>
    <row r="42" spans="2:16" ht="25.5">
      <c r="B42" s="95" t="s">
        <v>27</v>
      </c>
      <c r="C42" s="14" t="s">
        <v>28</v>
      </c>
      <c r="D42" s="80"/>
      <c r="E42" s="81"/>
      <c r="F42" s="81"/>
      <c r="G42" s="82"/>
    </row>
    <row r="43" spans="2:16" ht="8.25" customHeight="1">
      <c r="B43" s="96"/>
      <c r="C43" s="113" t="s">
        <v>29</v>
      </c>
      <c r="D43" s="107"/>
      <c r="E43" s="108"/>
      <c r="F43" s="108"/>
      <c r="G43" s="109"/>
    </row>
    <row r="44" spans="2:16" ht="9" customHeight="1">
      <c r="B44" s="96"/>
      <c r="C44" s="113"/>
      <c r="D44" s="83"/>
      <c r="E44" s="84"/>
      <c r="F44" s="84"/>
      <c r="G44" s="85"/>
    </row>
    <row r="45" spans="2:16" ht="15.75" thickBot="1">
      <c r="B45" s="97"/>
      <c r="C45" s="114"/>
      <c r="D45" s="15" t="s">
        <v>8</v>
      </c>
      <c r="E45" s="26">
        <v>10</v>
      </c>
      <c r="F45" s="55"/>
      <c r="G45" s="46">
        <f>F45*E45</f>
        <v>0</v>
      </c>
    </row>
    <row r="46" spans="2:16" ht="15.75" thickBot="1">
      <c r="B46" s="94"/>
      <c r="C46" s="94"/>
      <c r="D46" s="94"/>
      <c r="E46" s="94"/>
      <c r="F46" s="94"/>
      <c r="G46" s="94"/>
    </row>
    <row r="47" spans="2:16" ht="25.5">
      <c r="B47" s="77" t="s">
        <v>30</v>
      </c>
      <c r="C47" s="14" t="s">
        <v>31</v>
      </c>
      <c r="D47" s="100"/>
      <c r="E47" s="101"/>
      <c r="F47" s="101"/>
      <c r="G47" s="102"/>
    </row>
    <row r="48" spans="2:16" ht="55.5" customHeight="1">
      <c r="B48" s="78"/>
      <c r="C48" s="3" t="s">
        <v>32</v>
      </c>
      <c r="D48" s="103"/>
      <c r="E48" s="104"/>
      <c r="F48" s="104"/>
      <c r="G48" s="105"/>
    </row>
    <row r="49" spans="2:7" ht="28.5" customHeight="1">
      <c r="B49" s="19"/>
      <c r="C49" s="7" t="s">
        <v>98</v>
      </c>
      <c r="D49" s="2" t="s">
        <v>8</v>
      </c>
      <c r="E49" s="27">
        <v>60</v>
      </c>
      <c r="F49" s="58"/>
      <c r="G49" s="47">
        <f t="shared" ref="G49:G55" si="0">F49*E49</f>
        <v>0</v>
      </c>
    </row>
    <row r="50" spans="2:7" ht="28.5" customHeight="1">
      <c r="B50" s="19"/>
      <c r="C50" s="3" t="s">
        <v>99</v>
      </c>
      <c r="D50" s="2" t="s">
        <v>8</v>
      </c>
      <c r="E50" s="27">
        <v>30</v>
      </c>
      <c r="F50" s="58"/>
      <c r="G50" s="47">
        <f t="shared" si="0"/>
        <v>0</v>
      </c>
    </row>
    <row r="51" spans="2:7" ht="16.5" customHeight="1">
      <c r="B51" s="19"/>
      <c r="C51" s="3" t="s">
        <v>100</v>
      </c>
      <c r="D51" s="2" t="s">
        <v>8</v>
      </c>
      <c r="E51" s="27">
        <v>5</v>
      </c>
      <c r="F51" s="58"/>
      <c r="G51" s="47">
        <f t="shared" si="0"/>
        <v>0</v>
      </c>
    </row>
    <row r="52" spans="2:7" ht="16.5" customHeight="1">
      <c r="B52" s="19"/>
      <c r="C52" s="3" t="s">
        <v>101</v>
      </c>
      <c r="D52" s="2" t="s">
        <v>8</v>
      </c>
      <c r="E52" s="27">
        <v>5</v>
      </c>
      <c r="F52" s="58"/>
      <c r="G52" s="47">
        <f t="shared" si="0"/>
        <v>0</v>
      </c>
    </row>
    <row r="53" spans="2:7" ht="28.5" customHeight="1">
      <c r="B53" s="17"/>
      <c r="C53" s="8" t="s">
        <v>102</v>
      </c>
      <c r="D53" s="2" t="s">
        <v>8</v>
      </c>
      <c r="E53" s="27">
        <v>5</v>
      </c>
      <c r="F53" s="58"/>
      <c r="G53" s="47">
        <f t="shared" si="0"/>
        <v>0</v>
      </c>
    </row>
    <row r="54" spans="2:7" ht="16.5" customHeight="1">
      <c r="B54" s="17"/>
      <c r="C54" s="3" t="s">
        <v>103</v>
      </c>
      <c r="D54" s="2" t="s">
        <v>8</v>
      </c>
      <c r="E54" s="27">
        <v>5</v>
      </c>
      <c r="F54" s="58"/>
      <c r="G54" s="47">
        <f t="shared" si="0"/>
        <v>0</v>
      </c>
    </row>
    <row r="55" spans="2:7" ht="16.5" customHeight="1" thickBot="1">
      <c r="B55" s="18"/>
      <c r="C55" s="20" t="s">
        <v>104</v>
      </c>
      <c r="D55" s="15" t="s">
        <v>8</v>
      </c>
      <c r="E55" s="26">
        <v>5</v>
      </c>
      <c r="F55" s="55"/>
      <c r="G55" s="46">
        <f t="shared" si="0"/>
        <v>0</v>
      </c>
    </row>
    <row r="56" spans="2:7" ht="15.75" thickBot="1">
      <c r="B56" s="94"/>
      <c r="C56" s="94"/>
      <c r="D56" s="94"/>
      <c r="E56" s="94"/>
      <c r="F56" s="94"/>
      <c r="G56" s="94"/>
    </row>
    <row r="57" spans="2:7" ht="25.5">
      <c r="B57" s="77" t="s">
        <v>33</v>
      </c>
      <c r="C57" s="14" t="s">
        <v>34</v>
      </c>
      <c r="D57" s="100"/>
      <c r="E57" s="101"/>
      <c r="F57" s="101"/>
      <c r="G57" s="102"/>
    </row>
    <row r="58" spans="2:7" ht="71.25" customHeight="1">
      <c r="B58" s="78"/>
      <c r="C58" s="3" t="s">
        <v>107</v>
      </c>
      <c r="D58" s="103"/>
      <c r="E58" s="104"/>
      <c r="F58" s="104"/>
      <c r="G58" s="105"/>
    </row>
    <row r="59" spans="2:7">
      <c r="B59" s="19"/>
      <c r="C59" s="4" t="s">
        <v>35</v>
      </c>
      <c r="D59" s="2" t="s">
        <v>8</v>
      </c>
      <c r="E59" s="27">
        <v>10</v>
      </c>
      <c r="F59" s="58"/>
      <c r="G59" s="47">
        <f>F59*E59</f>
        <v>0</v>
      </c>
    </row>
    <row r="60" spans="2:7" ht="15.75" thickBot="1">
      <c r="B60" s="21"/>
      <c r="C60" s="22" t="s">
        <v>36</v>
      </c>
      <c r="D60" s="15" t="s">
        <v>8</v>
      </c>
      <c r="E60" s="26">
        <v>4</v>
      </c>
      <c r="F60" s="55"/>
      <c r="G60" s="46">
        <f>F60*E60</f>
        <v>0</v>
      </c>
    </row>
    <row r="61" spans="2:7" ht="15.75" thickBot="1">
      <c r="B61" s="106"/>
      <c r="C61" s="106"/>
      <c r="D61" s="106"/>
      <c r="E61" s="106"/>
      <c r="F61" s="106"/>
      <c r="G61" s="106"/>
    </row>
    <row r="62" spans="2:7" ht="25.5">
      <c r="B62" s="77" t="s">
        <v>37</v>
      </c>
      <c r="C62" s="14" t="s">
        <v>108</v>
      </c>
      <c r="D62" s="100"/>
      <c r="E62" s="101"/>
      <c r="F62" s="101"/>
      <c r="G62" s="102"/>
    </row>
    <row r="63" spans="2:7" ht="86.25" customHeight="1">
      <c r="B63" s="78"/>
      <c r="C63" s="3" t="s">
        <v>38</v>
      </c>
      <c r="D63" s="103"/>
      <c r="E63" s="104"/>
      <c r="F63" s="104"/>
      <c r="G63" s="105"/>
    </row>
    <row r="64" spans="2:7">
      <c r="B64" s="19"/>
      <c r="C64" s="3" t="s">
        <v>39</v>
      </c>
      <c r="D64" s="2" t="s">
        <v>8</v>
      </c>
      <c r="E64" s="27">
        <v>5</v>
      </c>
      <c r="F64" s="58"/>
      <c r="G64" s="47">
        <f>F64*E64</f>
        <v>0</v>
      </c>
    </row>
    <row r="65" spans="2:16">
      <c r="B65" s="17"/>
      <c r="C65" s="3" t="s">
        <v>40</v>
      </c>
      <c r="D65" s="2" t="s">
        <v>8</v>
      </c>
      <c r="E65" s="27">
        <v>5</v>
      </c>
      <c r="F65" s="58"/>
      <c r="G65" s="47">
        <f>F65*E65</f>
        <v>0</v>
      </c>
    </row>
    <row r="66" spans="2:16">
      <c r="B66" s="19"/>
      <c r="C66" s="3" t="s">
        <v>41</v>
      </c>
      <c r="D66" s="2" t="s">
        <v>8</v>
      </c>
      <c r="E66" s="27">
        <v>40</v>
      </c>
      <c r="F66" s="58"/>
      <c r="G66" s="47">
        <f>F66*E66</f>
        <v>0</v>
      </c>
    </row>
    <row r="67" spans="2:16" ht="15.75" thickBot="1">
      <c r="B67" s="21"/>
      <c r="C67" s="20" t="s">
        <v>42</v>
      </c>
      <c r="D67" s="15" t="s">
        <v>8</v>
      </c>
      <c r="E67" s="26">
        <v>10</v>
      </c>
      <c r="F67" s="55"/>
      <c r="G67" s="46">
        <f>F67*E67</f>
        <v>0</v>
      </c>
    </row>
    <row r="68" spans="2:16" ht="14.25" customHeight="1" thickBot="1">
      <c r="B68" s="43"/>
      <c r="C68" s="44"/>
      <c r="D68" s="11"/>
      <c r="E68" s="34"/>
      <c r="F68" s="59"/>
      <c r="G68" s="48"/>
    </row>
    <row r="69" spans="2:16" ht="21.75" customHeight="1" thickBot="1">
      <c r="B69" s="98" t="s">
        <v>105</v>
      </c>
      <c r="C69" s="99"/>
      <c r="D69" s="99"/>
      <c r="E69" s="99"/>
      <c r="F69" s="99"/>
      <c r="G69" s="49">
        <f>G67+G66+G65+G64+G60+G59+G55+G54+G53+G52+G51+G50+G49+G45+G37+G33+G29+G25+G21+G17+G13</f>
        <v>0</v>
      </c>
    </row>
    <row r="70" spans="2:16" ht="40.5" customHeight="1">
      <c r="B70" s="23"/>
      <c r="C70" s="23"/>
      <c r="D70" s="23"/>
      <c r="E70" s="23"/>
      <c r="F70" s="60"/>
      <c r="G70" s="38"/>
    </row>
    <row r="71" spans="2:16" ht="7.5" customHeight="1" thickBot="1">
      <c r="B71" s="23"/>
      <c r="C71" s="23"/>
      <c r="D71" s="23"/>
      <c r="E71" s="23"/>
      <c r="F71" s="60"/>
      <c r="G71" s="38"/>
    </row>
    <row r="72" spans="2:16" s="1" customFormat="1" ht="30.75" customHeight="1" thickBot="1">
      <c r="B72" s="12" t="s">
        <v>89</v>
      </c>
      <c r="C72" s="13" t="s">
        <v>90</v>
      </c>
      <c r="D72" s="13" t="s">
        <v>91</v>
      </c>
      <c r="E72" s="25" t="s">
        <v>92</v>
      </c>
      <c r="F72" s="54" t="s">
        <v>93</v>
      </c>
      <c r="G72" s="24" t="s">
        <v>94</v>
      </c>
      <c r="H72" s="5"/>
      <c r="I72" s="6"/>
      <c r="J72" s="5"/>
      <c r="K72" s="5"/>
      <c r="L72" s="5"/>
      <c r="M72" s="5"/>
      <c r="N72" s="5"/>
      <c r="O72" s="5"/>
      <c r="P72" s="5"/>
    </row>
    <row r="73" spans="2:16" ht="15" customHeight="1" thickBot="1">
      <c r="B73" s="10"/>
      <c r="C73" s="10"/>
      <c r="D73" s="10"/>
      <c r="E73" s="10"/>
      <c r="F73" s="60"/>
      <c r="G73" s="10"/>
    </row>
    <row r="74" spans="2:16" ht="31.5" customHeight="1" thickBot="1">
      <c r="B74" s="45" t="s">
        <v>43</v>
      </c>
      <c r="C74" s="111" t="s">
        <v>44</v>
      </c>
      <c r="D74" s="111"/>
      <c r="E74" s="111"/>
      <c r="F74" s="111"/>
      <c r="G74" s="112"/>
    </row>
    <row r="75" spans="2:16" ht="15.75" thickBot="1">
      <c r="B75" s="133"/>
      <c r="C75" s="133"/>
      <c r="D75" s="133"/>
      <c r="E75" s="133"/>
      <c r="F75" s="133"/>
      <c r="G75" s="133"/>
    </row>
    <row r="76" spans="2:16" ht="25.5">
      <c r="B76" s="77" t="s">
        <v>45</v>
      </c>
      <c r="C76" s="16" t="s">
        <v>46</v>
      </c>
      <c r="D76" s="80"/>
      <c r="E76" s="81"/>
      <c r="F76" s="81"/>
      <c r="G76" s="82"/>
    </row>
    <row r="77" spans="2:16" ht="33.75" customHeight="1">
      <c r="B77" s="78"/>
      <c r="C77" s="86" t="s">
        <v>47</v>
      </c>
      <c r="D77" s="83"/>
      <c r="E77" s="84"/>
      <c r="F77" s="84"/>
      <c r="G77" s="85"/>
    </row>
    <row r="78" spans="2:16" ht="15.75" thickBot="1">
      <c r="B78" s="79"/>
      <c r="C78" s="87"/>
      <c r="D78" s="15" t="s">
        <v>48</v>
      </c>
      <c r="E78" s="26">
        <v>6000</v>
      </c>
      <c r="F78" s="55"/>
      <c r="G78" s="46">
        <f>F78*E78</f>
        <v>0</v>
      </c>
    </row>
    <row r="79" spans="2:16" ht="10.5" customHeight="1" thickBot="1">
      <c r="B79" s="94"/>
      <c r="C79" s="94"/>
      <c r="D79" s="94"/>
      <c r="E79" s="94"/>
      <c r="F79" s="94"/>
      <c r="G79" s="94"/>
    </row>
    <row r="80" spans="2:16" ht="25.5">
      <c r="B80" s="77" t="s">
        <v>49</v>
      </c>
      <c r="C80" s="14" t="s">
        <v>50</v>
      </c>
      <c r="D80" s="80"/>
      <c r="E80" s="81"/>
      <c r="F80" s="81"/>
      <c r="G80" s="82"/>
    </row>
    <row r="81" spans="2:7" ht="47.25" customHeight="1">
      <c r="B81" s="78"/>
      <c r="C81" s="113" t="s">
        <v>51</v>
      </c>
      <c r="D81" s="83"/>
      <c r="E81" s="84"/>
      <c r="F81" s="84"/>
      <c r="G81" s="85"/>
    </row>
    <row r="82" spans="2:7" ht="15.75" thickBot="1">
      <c r="B82" s="79"/>
      <c r="C82" s="114"/>
      <c r="D82" s="15" t="s">
        <v>48</v>
      </c>
      <c r="E82" s="26">
        <v>4000</v>
      </c>
      <c r="F82" s="55"/>
      <c r="G82" s="46">
        <f>F82*E82</f>
        <v>0</v>
      </c>
    </row>
    <row r="83" spans="2:7" ht="15.75" thickBot="1">
      <c r="B83" s="94"/>
      <c r="C83" s="94"/>
      <c r="D83" s="94"/>
      <c r="E83" s="94"/>
      <c r="F83" s="94"/>
      <c r="G83" s="94"/>
    </row>
    <row r="84" spans="2:7" ht="25.5">
      <c r="B84" s="77" t="s">
        <v>52</v>
      </c>
      <c r="C84" s="16" t="s">
        <v>53</v>
      </c>
      <c r="D84" s="80"/>
      <c r="E84" s="81"/>
      <c r="F84" s="81"/>
      <c r="G84" s="82"/>
    </row>
    <row r="85" spans="2:7" ht="38.25" customHeight="1">
      <c r="B85" s="78"/>
      <c r="C85" s="86" t="s">
        <v>47</v>
      </c>
      <c r="D85" s="83"/>
      <c r="E85" s="84"/>
      <c r="F85" s="84"/>
      <c r="G85" s="85"/>
    </row>
    <row r="86" spans="2:7" ht="15.75" thickBot="1">
      <c r="B86" s="79"/>
      <c r="C86" s="87"/>
      <c r="D86" s="15" t="s">
        <v>48</v>
      </c>
      <c r="E86" s="26">
        <v>600</v>
      </c>
      <c r="F86" s="55"/>
      <c r="G86" s="46">
        <f>F86*E86</f>
        <v>0</v>
      </c>
    </row>
    <row r="87" spans="2:7" ht="15.75" thickBot="1">
      <c r="B87" s="94"/>
      <c r="C87" s="94"/>
      <c r="D87" s="94"/>
      <c r="E87" s="94"/>
      <c r="F87" s="94"/>
      <c r="G87" s="94"/>
    </row>
    <row r="88" spans="2:7" ht="25.5">
      <c r="B88" s="77" t="s">
        <v>54</v>
      </c>
      <c r="C88" s="16" t="s">
        <v>55</v>
      </c>
      <c r="D88" s="80"/>
      <c r="E88" s="81"/>
      <c r="F88" s="81"/>
      <c r="G88" s="82"/>
    </row>
    <row r="89" spans="2:7" ht="30" customHeight="1">
      <c r="B89" s="78"/>
      <c r="C89" s="86" t="s">
        <v>106</v>
      </c>
      <c r="D89" s="107"/>
      <c r="E89" s="108"/>
      <c r="F89" s="108"/>
      <c r="G89" s="109"/>
    </row>
    <row r="90" spans="2:7">
      <c r="B90" s="78"/>
      <c r="C90" s="110"/>
      <c r="D90" s="83"/>
      <c r="E90" s="84"/>
      <c r="F90" s="84"/>
      <c r="G90" s="85"/>
    </row>
    <row r="91" spans="2:7" ht="15.75" thickBot="1">
      <c r="B91" s="79"/>
      <c r="C91" s="87"/>
      <c r="D91" s="15" t="s">
        <v>48</v>
      </c>
      <c r="E91" s="26">
        <v>400</v>
      </c>
      <c r="F91" s="55"/>
      <c r="G91" s="46">
        <f>F91*E91</f>
        <v>0</v>
      </c>
    </row>
    <row r="92" spans="2:7" ht="15.75" thickBot="1">
      <c r="B92" s="94"/>
      <c r="C92" s="94"/>
      <c r="D92" s="94"/>
      <c r="E92" s="94"/>
      <c r="F92" s="94"/>
      <c r="G92" s="94"/>
    </row>
    <row r="93" spans="2:7" ht="25.5">
      <c r="B93" s="77" t="s">
        <v>56</v>
      </c>
      <c r="C93" s="16" t="s">
        <v>57</v>
      </c>
      <c r="D93" s="80"/>
      <c r="E93" s="81"/>
      <c r="F93" s="81"/>
      <c r="G93" s="82"/>
    </row>
    <row r="94" spans="2:7" ht="30.75" customHeight="1">
      <c r="B94" s="78"/>
      <c r="C94" s="86" t="s">
        <v>58</v>
      </c>
      <c r="D94" s="83"/>
      <c r="E94" s="84"/>
      <c r="F94" s="84"/>
      <c r="G94" s="85"/>
    </row>
    <row r="95" spans="2:7" ht="15.75" thickBot="1">
      <c r="B95" s="79"/>
      <c r="C95" s="87"/>
      <c r="D95" s="15" t="s">
        <v>8</v>
      </c>
      <c r="E95" s="26">
        <v>500</v>
      </c>
      <c r="F95" s="55"/>
      <c r="G95" s="46">
        <f>F95*E95</f>
        <v>0</v>
      </c>
    </row>
    <row r="96" spans="2:7" ht="15.75" thickBot="1">
      <c r="B96" s="94"/>
      <c r="C96" s="94"/>
      <c r="D96" s="94"/>
      <c r="E96" s="94"/>
      <c r="F96" s="94"/>
      <c r="G96" s="94"/>
    </row>
    <row r="97" spans="2:16" ht="25.5">
      <c r="B97" s="77" t="s">
        <v>59</v>
      </c>
      <c r="C97" s="16" t="s">
        <v>60</v>
      </c>
      <c r="D97" s="80"/>
      <c r="E97" s="81"/>
      <c r="F97" s="81"/>
      <c r="G97" s="82"/>
    </row>
    <row r="98" spans="2:16" ht="33" customHeight="1">
      <c r="B98" s="78"/>
      <c r="C98" s="86" t="s">
        <v>61</v>
      </c>
      <c r="D98" s="83"/>
      <c r="E98" s="84"/>
      <c r="F98" s="84"/>
      <c r="G98" s="85"/>
    </row>
    <row r="99" spans="2:16" ht="15.75" thickBot="1">
      <c r="B99" s="79"/>
      <c r="C99" s="87"/>
      <c r="D99" s="15" t="s">
        <v>8</v>
      </c>
      <c r="E99" s="26">
        <v>20</v>
      </c>
      <c r="F99" s="55"/>
      <c r="G99" s="46">
        <f>F99*E99</f>
        <v>0</v>
      </c>
    </row>
    <row r="100" spans="2:16" ht="15.75" thickBot="1">
      <c r="B100" s="94"/>
      <c r="C100" s="94"/>
      <c r="D100" s="94"/>
      <c r="E100" s="94"/>
      <c r="F100" s="94"/>
      <c r="G100" s="94"/>
    </row>
    <row r="101" spans="2:16" ht="25.5">
      <c r="B101" s="77" t="s">
        <v>62</v>
      </c>
      <c r="C101" s="16" t="s">
        <v>63</v>
      </c>
      <c r="D101" s="80"/>
      <c r="E101" s="81"/>
      <c r="F101" s="81"/>
      <c r="G101" s="82"/>
    </row>
    <row r="102" spans="2:16" ht="29.25" customHeight="1">
      <c r="B102" s="78"/>
      <c r="C102" s="86" t="s">
        <v>64</v>
      </c>
      <c r="D102" s="83"/>
      <c r="E102" s="84"/>
      <c r="F102" s="84"/>
      <c r="G102" s="85"/>
    </row>
    <row r="103" spans="2:16" ht="15.75" thickBot="1">
      <c r="B103" s="79"/>
      <c r="C103" s="87"/>
      <c r="D103" s="15" t="s">
        <v>8</v>
      </c>
      <c r="E103" s="26">
        <v>30</v>
      </c>
      <c r="F103" s="55"/>
      <c r="G103" s="46">
        <f>F103*E103</f>
        <v>0</v>
      </c>
    </row>
    <row r="104" spans="2:16" ht="32.25" customHeight="1">
      <c r="B104" s="94"/>
      <c r="C104" s="94"/>
      <c r="D104" s="94"/>
      <c r="E104" s="94"/>
      <c r="F104" s="94"/>
      <c r="G104" s="94"/>
    </row>
    <row r="105" spans="2:16" ht="6" customHeight="1" thickBot="1">
      <c r="B105" s="9"/>
      <c r="C105" s="9"/>
      <c r="D105" s="9"/>
      <c r="E105" s="9"/>
      <c r="F105" s="57"/>
      <c r="G105" s="9"/>
    </row>
    <row r="106" spans="2:16" s="1" customFormat="1" ht="30.75" customHeight="1" thickBot="1">
      <c r="B106" s="12" t="s">
        <v>89</v>
      </c>
      <c r="C106" s="13" t="s">
        <v>90</v>
      </c>
      <c r="D106" s="13" t="s">
        <v>91</v>
      </c>
      <c r="E106" s="25" t="s">
        <v>92</v>
      </c>
      <c r="F106" s="54" t="s">
        <v>93</v>
      </c>
      <c r="G106" s="24" t="s">
        <v>94</v>
      </c>
      <c r="H106" s="5"/>
      <c r="I106" s="6"/>
      <c r="J106" s="5"/>
      <c r="K106" s="5"/>
      <c r="L106" s="5"/>
      <c r="M106" s="5"/>
      <c r="N106" s="5"/>
      <c r="O106" s="5"/>
      <c r="P106" s="5"/>
    </row>
    <row r="107" spans="2:16" s="1" customFormat="1" ht="15" customHeight="1" thickBot="1">
      <c r="B107" s="32"/>
      <c r="C107" s="39"/>
      <c r="D107" s="39"/>
      <c r="E107" s="40"/>
      <c r="F107" s="61"/>
      <c r="G107" s="41"/>
      <c r="H107" s="5"/>
      <c r="I107" s="6"/>
      <c r="J107" s="5"/>
      <c r="K107" s="5"/>
      <c r="L107" s="5"/>
      <c r="M107" s="5"/>
      <c r="N107" s="5"/>
      <c r="O107" s="5"/>
      <c r="P107" s="5"/>
    </row>
    <row r="108" spans="2:16">
      <c r="B108" s="77" t="s">
        <v>65</v>
      </c>
      <c r="C108" s="16" t="s">
        <v>66</v>
      </c>
      <c r="D108" s="80"/>
      <c r="E108" s="81"/>
      <c r="F108" s="81"/>
      <c r="G108" s="82"/>
    </row>
    <row r="109" spans="2:16" ht="36" customHeight="1">
      <c r="B109" s="78"/>
      <c r="C109" s="86" t="s">
        <v>67</v>
      </c>
      <c r="D109" s="83"/>
      <c r="E109" s="84"/>
      <c r="F109" s="84"/>
      <c r="G109" s="85"/>
    </row>
    <row r="110" spans="2:16" ht="15.75" thickBot="1">
      <c r="B110" s="79"/>
      <c r="C110" s="87"/>
      <c r="D110" s="15" t="s">
        <v>95</v>
      </c>
      <c r="E110" s="26">
        <v>3000</v>
      </c>
      <c r="F110" s="55"/>
      <c r="G110" s="46">
        <f>F110*E110</f>
        <v>0</v>
      </c>
    </row>
    <row r="111" spans="2:16" ht="15" customHeight="1" thickBot="1">
      <c r="B111" s="94"/>
      <c r="C111" s="94"/>
      <c r="D111" s="94"/>
      <c r="E111" s="94"/>
      <c r="F111" s="94"/>
      <c r="G111" s="94"/>
    </row>
    <row r="112" spans="2:16" ht="19.5" customHeight="1">
      <c r="B112" s="77" t="s">
        <v>68</v>
      </c>
      <c r="C112" s="16" t="s">
        <v>69</v>
      </c>
      <c r="D112" s="80"/>
      <c r="E112" s="81"/>
      <c r="F112" s="81"/>
      <c r="G112" s="82"/>
    </row>
    <row r="113" spans="2:7" ht="27.75" customHeight="1">
      <c r="B113" s="78"/>
      <c r="C113" s="86" t="s">
        <v>70</v>
      </c>
      <c r="D113" s="83"/>
      <c r="E113" s="84"/>
      <c r="F113" s="84"/>
      <c r="G113" s="85"/>
    </row>
    <row r="114" spans="2:7" ht="15.75" thickBot="1">
      <c r="B114" s="79"/>
      <c r="C114" s="87"/>
      <c r="D114" s="15" t="s">
        <v>8</v>
      </c>
      <c r="E114" s="26">
        <v>100</v>
      </c>
      <c r="F114" s="55"/>
      <c r="G114" s="46">
        <f>F114*E114</f>
        <v>0</v>
      </c>
    </row>
    <row r="115" spans="2:7" ht="15" customHeight="1" thickBot="1">
      <c r="B115" s="9"/>
      <c r="C115" s="33"/>
      <c r="D115" s="11"/>
      <c r="E115" s="34"/>
      <c r="F115" s="56"/>
      <c r="G115" s="35"/>
    </row>
    <row r="116" spans="2:7">
      <c r="B116" s="77" t="s">
        <v>71</v>
      </c>
      <c r="C116" s="16" t="s">
        <v>72</v>
      </c>
      <c r="D116" s="80"/>
      <c r="E116" s="81"/>
      <c r="F116" s="81"/>
      <c r="G116" s="82"/>
    </row>
    <row r="117" spans="2:7" ht="28.5" customHeight="1">
      <c r="B117" s="78"/>
      <c r="C117" s="86" t="s">
        <v>73</v>
      </c>
      <c r="D117" s="83"/>
      <c r="E117" s="84"/>
      <c r="F117" s="84"/>
      <c r="G117" s="85"/>
    </row>
    <row r="118" spans="2:7" ht="15.75" thickBot="1">
      <c r="B118" s="79"/>
      <c r="C118" s="87"/>
      <c r="D118" s="15" t="s">
        <v>8</v>
      </c>
      <c r="E118" s="26">
        <v>5</v>
      </c>
      <c r="F118" s="55"/>
      <c r="G118" s="46">
        <f>F118*E118</f>
        <v>0</v>
      </c>
    </row>
    <row r="119" spans="2:7" ht="15.75" thickBot="1">
      <c r="B119" s="94"/>
      <c r="C119" s="94"/>
      <c r="D119" s="94"/>
      <c r="E119" s="94"/>
      <c r="F119" s="94"/>
      <c r="G119" s="94"/>
    </row>
    <row r="120" spans="2:7" ht="25.5">
      <c r="B120" s="77" t="s">
        <v>74</v>
      </c>
      <c r="C120" s="16" t="s">
        <v>75</v>
      </c>
      <c r="D120" s="80"/>
      <c r="E120" s="81"/>
      <c r="F120" s="81"/>
      <c r="G120" s="82"/>
    </row>
    <row r="121" spans="2:7" ht="36" customHeight="1">
      <c r="B121" s="78"/>
      <c r="C121" s="86" t="s">
        <v>96</v>
      </c>
      <c r="D121" s="83"/>
      <c r="E121" s="84"/>
      <c r="F121" s="84"/>
      <c r="G121" s="85"/>
    </row>
    <row r="122" spans="2:7" ht="15.75" thickBot="1">
      <c r="B122" s="79"/>
      <c r="C122" s="87"/>
      <c r="D122" s="15" t="s">
        <v>8</v>
      </c>
      <c r="E122" s="26">
        <v>10</v>
      </c>
      <c r="F122" s="55"/>
      <c r="G122" s="46">
        <f>F122*E122</f>
        <v>0</v>
      </c>
    </row>
    <row r="123" spans="2:7" ht="15.75" thickBot="1">
      <c r="B123" s="94"/>
      <c r="C123" s="94"/>
      <c r="D123" s="94"/>
      <c r="E123" s="94"/>
      <c r="F123" s="94"/>
      <c r="G123" s="94"/>
    </row>
    <row r="124" spans="2:7" ht="25.5">
      <c r="B124" s="77" t="s">
        <v>76</v>
      </c>
      <c r="C124" s="16" t="s">
        <v>77</v>
      </c>
      <c r="D124" s="80"/>
      <c r="E124" s="81"/>
      <c r="F124" s="81"/>
      <c r="G124" s="82"/>
    </row>
    <row r="125" spans="2:7" ht="39.75" customHeight="1">
      <c r="B125" s="78"/>
      <c r="C125" s="86" t="s">
        <v>78</v>
      </c>
      <c r="D125" s="83"/>
      <c r="E125" s="84"/>
      <c r="F125" s="84"/>
      <c r="G125" s="85"/>
    </row>
    <row r="126" spans="2:7" ht="15.75" thickBot="1">
      <c r="B126" s="79"/>
      <c r="C126" s="87"/>
      <c r="D126" s="15" t="s">
        <v>8</v>
      </c>
      <c r="E126" s="26">
        <v>200</v>
      </c>
      <c r="F126" s="55"/>
      <c r="G126" s="46">
        <f>F126*E126</f>
        <v>0</v>
      </c>
    </row>
    <row r="127" spans="2:7" ht="15.75" thickBot="1">
      <c r="B127" s="94"/>
      <c r="C127" s="94"/>
      <c r="D127" s="94"/>
      <c r="E127" s="94"/>
      <c r="F127" s="94"/>
      <c r="G127" s="94"/>
    </row>
    <row r="128" spans="2:7">
      <c r="B128" s="77" t="s">
        <v>79</v>
      </c>
      <c r="C128" s="16" t="s">
        <v>80</v>
      </c>
      <c r="D128" s="80"/>
      <c r="E128" s="81"/>
      <c r="F128" s="81"/>
      <c r="G128" s="82"/>
    </row>
    <row r="129" spans="2:7" ht="48" customHeight="1">
      <c r="B129" s="78"/>
      <c r="C129" s="86" t="s">
        <v>81</v>
      </c>
      <c r="D129" s="83"/>
      <c r="E129" s="84"/>
      <c r="F129" s="84"/>
      <c r="G129" s="85"/>
    </row>
    <row r="130" spans="2:7" ht="15.75" thickBot="1">
      <c r="B130" s="79"/>
      <c r="C130" s="87"/>
      <c r="D130" s="15" t="s">
        <v>82</v>
      </c>
      <c r="E130" s="26">
        <v>10</v>
      </c>
      <c r="F130" s="55"/>
      <c r="G130" s="46">
        <f>F130*E130</f>
        <v>0</v>
      </c>
    </row>
    <row r="131" spans="2:7" ht="17.25" customHeight="1" thickBot="1">
      <c r="B131" s="94"/>
      <c r="C131" s="94"/>
      <c r="D131" s="94"/>
      <c r="E131" s="94"/>
      <c r="F131" s="94"/>
      <c r="G131" s="94"/>
    </row>
    <row r="132" spans="2:7" ht="25.5">
      <c r="B132" s="77" t="s">
        <v>83</v>
      </c>
      <c r="C132" s="16" t="s">
        <v>84</v>
      </c>
      <c r="D132" s="80"/>
      <c r="E132" s="81"/>
      <c r="F132" s="81"/>
      <c r="G132" s="82"/>
    </row>
    <row r="133" spans="2:7" ht="36.75" customHeight="1">
      <c r="B133" s="78"/>
      <c r="C133" s="86" t="s">
        <v>97</v>
      </c>
      <c r="D133" s="83"/>
      <c r="E133" s="84"/>
      <c r="F133" s="84"/>
      <c r="G133" s="85"/>
    </row>
    <row r="134" spans="2:7" ht="15.75" thickBot="1">
      <c r="B134" s="79"/>
      <c r="C134" s="87"/>
      <c r="D134" s="15" t="s">
        <v>95</v>
      </c>
      <c r="E134" s="26">
        <v>20</v>
      </c>
      <c r="F134" s="55"/>
      <c r="G134" s="46">
        <f>F134*E134</f>
        <v>0</v>
      </c>
    </row>
    <row r="135" spans="2:7" ht="15.75" thickBot="1">
      <c r="B135" s="94"/>
      <c r="C135" s="94"/>
      <c r="D135" s="94"/>
      <c r="E135" s="94"/>
      <c r="F135" s="94"/>
      <c r="G135" s="94"/>
    </row>
    <row r="136" spans="2:7" ht="25.5">
      <c r="B136" s="77" t="s">
        <v>85</v>
      </c>
      <c r="C136" s="16" t="s">
        <v>86</v>
      </c>
      <c r="D136" s="80"/>
      <c r="E136" s="81"/>
      <c r="F136" s="81"/>
      <c r="G136" s="82"/>
    </row>
    <row r="137" spans="2:7" ht="18.75" customHeight="1">
      <c r="B137" s="78"/>
      <c r="C137" s="86" t="s">
        <v>87</v>
      </c>
      <c r="D137" s="83"/>
      <c r="E137" s="84"/>
      <c r="F137" s="84"/>
      <c r="G137" s="85"/>
    </row>
    <row r="138" spans="2:7" ht="15.75" thickBot="1">
      <c r="B138" s="79"/>
      <c r="C138" s="87"/>
      <c r="D138" s="29" t="s">
        <v>95</v>
      </c>
      <c r="E138" s="26">
        <v>20</v>
      </c>
      <c r="F138" s="55"/>
      <c r="G138" s="46">
        <f>F138*E138</f>
        <v>0</v>
      </c>
    </row>
    <row r="139" spans="2:7" ht="15" customHeight="1" thickBot="1">
      <c r="B139" s="94"/>
      <c r="C139" s="94"/>
      <c r="D139" s="94"/>
      <c r="E139" s="94"/>
      <c r="F139" s="94"/>
      <c r="G139" s="94"/>
    </row>
    <row r="140" spans="2:7" ht="26.25" customHeight="1" thickBot="1">
      <c r="B140" s="115" t="s">
        <v>88</v>
      </c>
      <c r="C140" s="116"/>
      <c r="D140" s="116"/>
      <c r="E140" s="116"/>
      <c r="F140" s="117"/>
      <c r="G140" s="50">
        <f>G138+G134+G130+G126+G122+G118+G114+G110+G103+G99+G95+G91+G86+G82+G78</f>
        <v>0</v>
      </c>
    </row>
    <row r="141" spans="2:7" ht="15.75" thickBot="1"/>
    <row r="142" spans="2:7" ht="19.5" customHeight="1">
      <c r="B142" s="124" t="s">
        <v>109</v>
      </c>
      <c r="C142" s="125"/>
      <c r="D142" s="125"/>
      <c r="E142" s="125"/>
      <c r="F142" s="125"/>
      <c r="G142" s="126"/>
    </row>
    <row r="143" spans="2:7" ht="19.5" customHeight="1" thickBot="1">
      <c r="B143" s="127"/>
      <c r="C143" s="128"/>
      <c r="D143" s="128"/>
      <c r="E143" s="128"/>
      <c r="F143" s="128"/>
      <c r="G143" s="129"/>
    </row>
    <row r="144" spans="2:7" s="36" customFormat="1" ht="27.75" customHeight="1" thickBot="1">
      <c r="B144" s="37" t="s">
        <v>3</v>
      </c>
      <c r="C144" s="130" t="s">
        <v>110</v>
      </c>
      <c r="D144" s="131"/>
      <c r="E144" s="131"/>
      <c r="F144" s="132"/>
      <c r="G144" s="51">
        <f>G69</f>
        <v>0</v>
      </c>
    </row>
    <row r="145" spans="2:7" s="36" customFormat="1" ht="27.75" customHeight="1" thickBot="1">
      <c r="B145" s="37" t="s">
        <v>43</v>
      </c>
      <c r="C145" s="130" t="s">
        <v>111</v>
      </c>
      <c r="D145" s="131"/>
      <c r="E145" s="131"/>
      <c r="F145" s="132"/>
      <c r="G145" s="51">
        <f>G140</f>
        <v>0</v>
      </c>
    </row>
    <row r="146" spans="2:7" ht="21" customHeight="1" thickBot="1">
      <c r="C146" s="36"/>
      <c r="D146" s="118" t="s">
        <v>112</v>
      </c>
      <c r="E146" s="119"/>
      <c r="F146" s="120"/>
      <c r="G146" s="52">
        <f>G144+G145</f>
        <v>0</v>
      </c>
    </row>
    <row r="147" spans="2:7" ht="21" customHeight="1" thickBot="1">
      <c r="C147" s="36"/>
      <c r="D147" s="121" t="s">
        <v>113</v>
      </c>
      <c r="E147" s="122"/>
      <c r="F147" s="123"/>
      <c r="G147" s="51">
        <f>G146*0.25</f>
        <v>0</v>
      </c>
    </row>
    <row r="148" spans="2:7" ht="21" customHeight="1" thickBot="1">
      <c r="C148" s="36"/>
      <c r="D148" s="121" t="s">
        <v>114</v>
      </c>
      <c r="E148" s="122"/>
      <c r="F148" s="123"/>
      <c r="G148" s="53">
        <f>G146+G147</f>
        <v>0</v>
      </c>
    </row>
  </sheetData>
  <sheetProtection algorithmName="SHA-512" hashValue="aeWCortkJvalSnGLf9JIk/ZHKgsEgIa2JK1/WogP4K2PDMzqjk/YfCpChZBWjT79iQXyET4l8m0wWgWGsXhKFA==" saltValue="12TDoQFFcDMQaiJ3grQMQA==" spinCount="100000" sheet="1" objects="1" scenarios="1" selectLockedCells="1"/>
  <mergeCells count="116">
    <mergeCell ref="B93:B95"/>
    <mergeCell ref="C98:C99"/>
    <mergeCell ref="B84:B86"/>
    <mergeCell ref="D84:G85"/>
    <mergeCell ref="D146:F146"/>
    <mergeCell ref="D147:F147"/>
    <mergeCell ref="D148:F148"/>
    <mergeCell ref="D57:G58"/>
    <mergeCell ref="B142:G143"/>
    <mergeCell ref="C144:F144"/>
    <mergeCell ref="C145:F145"/>
    <mergeCell ref="B75:G75"/>
    <mergeCell ref="B92:G92"/>
    <mergeCell ref="B139:G139"/>
    <mergeCell ref="B131:G131"/>
    <mergeCell ref="C133:C134"/>
    <mergeCell ref="B132:B134"/>
    <mergeCell ref="C137:C138"/>
    <mergeCell ref="B136:B138"/>
    <mergeCell ref="B135:G135"/>
    <mergeCell ref="C117:C118"/>
    <mergeCell ref="B116:B118"/>
    <mergeCell ref="C121:C122"/>
    <mergeCell ref="B120:B122"/>
    <mergeCell ref="C125:C126"/>
    <mergeCell ref="B124:B126"/>
    <mergeCell ref="B140:F140"/>
    <mergeCell ref="D136:G137"/>
    <mergeCell ref="D132:G133"/>
    <mergeCell ref="D128:G129"/>
    <mergeCell ref="D108:G109"/>
    <mergeCell ref="D116:G117"/>
    <mergeCell ref="D120:G121"/>
    <mergeCell ref="B123:G123"/>
    <mergeCell ref="B119:G119"/>
    <mergeCell ref="D112:G113"/>
    <mergeCell ref="B111:G111"/>
    <mergeCell ref="C109:C110"/>
    <mergeCell ref="B108:B110"/>
    <mergeCell ref="C113:C114"/>
    <mergeCell ref="B112:B114"/>
    <mergeCell ref="C129:C130"/>
    <mergeCell ref="B128:B130"/>
    <mergeCell ref="B127:G127"/>
    <mergeCell ref="C20:C21"/>
    <mergeCell ref="C28:C29"/>
    <mergeCell ref="B18:G18"/>
    <mergeCell ref="B22:G22"/>
    <mergeCell ref="B19:B21"/>
    <mergeCell ref="B26:G26"/>
    <mergeCell ref="B104:G104"/>
    <mergeCell ref="D101:G102"/>
    <mergeCell ref="B100:G100"/>
    <mergeCell ref="D97:G98"/>
    <mergeCell ref="B96:G96"/>
    <mergeCell ref="B97:B99"/>
    <mergeCell ref="C102:C103"/>
    <mergeCell ref="B101:B103"/>
    <mergeCell ref="B87:G87"/>
    <mergeCell ref="B83:G83"/>
    <mergeCell ref="D80:G81"/>
    <mergeCell ref="B79:G79"/>
    <mergeCell ref="D76:G77"/>
    <mergeCell ref="C77:C78"/>
    <mergeCell ref="B76:B78"/>
    <mergeCell ref="C81:C82"/>
    <mergeCell ref="B80:B82"/>
    <mergeCell ref="C85:C86"/>
    <mergeCell ref="B38:G38"/>
    <mergeCell ref="B46:G46"/>
    <mergeCell ref="B23:B25"/>
    <mergeCell ref="B69:F69"/>
    <mergeCell ref="D62:G63"/>
    <mergeCell ref="B61:G61"/>
    <mergeCell ref="B56:G56"/>
    <mergeCell ref="D124:G125"/>
    <mergeCell ref="D93:G94"/>
    <mergeCell ref="D88:G90"/>
    <mergeCell ref="C89:C91"/>
    <mergeCell ref="B88:B91"/>
    <mergeCell ref="C94:C95"/>
    <mergeCell ref="C74:G74"/>
    <mergeCell ref="B62:B63"/>
    <mergeCell ref="B57:B58"/>
    <mergeCell ref="D47:G48"/>
    <mergeCell ref="C43:C45"/>
    <mergeCell ref="B42:B45"/>
    <mergeCell ref="B47:B48"/>
    <mergeCell ref="D42:G44"/>
    <mergeCell ref="D35:G36"/>
    <mergeCell ref="C36:C37"/>
    <mergeCell ref="C24:C25"/>
    <mergeCell ref="B2:G2"/>
    <mergeCell ref="B3:G3"/>
    <mergeCell ref="B4:G4"/>
    <mergeCell ref="B5:G5"/>
    <mergeCell ref="B6:G6"/>
    <mergeCell ref="B8:G8"/>
    <mergeCell ref="C9:G9"/>
    <mergeCell ref="B35:B37"/>
    <mergeCell ref="D31:G32"/>
    <mergeCell ref="C32:C33"/>
    <mergeCell ref="B31:B33"/>
    <mergeCell ref="B27:B29"/>
    <mergeCell ref="B11:B13"/>
    <mergeCell ref="C12:C13"/>
    <mergeCell ref="B10:G10"/>
    <mergeCell ref="B14:G14"/>
    <mergeCell ref="C16:C17"/>
    <mergeCell ref="B15:B17"/>
    <mergeCell ref="B30:G30"/>
    <mergeCell ref="D11:G12"/>
    <mergeCell ref="D15:G16"/>
    <mergeCell ref="D19:G20"/>
    <mergeCell ref="D27:G28"/>
    <mergeCell ref="D23:G24"/>
  </mergeCells>
  <phoneticPr fontId="27" type="noConversion"/>
  <pageMargins left="0.44791666666666669" right="0.38541666666666669" top="0.60416666666666663" bottom="0.6979166666666666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Dominik Barbiani</cp:lastModifiedBy>
  <cp:lastPrinted>2022-04-04T08:40:25Z</cp:lastPrinted>
  <dcterms:created xsi:type="dcterms:W3CDTF">2022-04-01T12:55:31Z</dcterms:created>
  <dcterms:modified xsi:type="dcterms:W3CDTF">2023-01-04T08:34:50Z</dcterms:modified>
</cp:coreProperties>
</file>