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drawings/drawing2.xml" ContentType="application/vnd.openxmlformats-officedocument.drawing+xml"/>
  <Override PartName="/xl/embeddings/oleObject15.bin" ContentType="application/vnd.openxmlformats-officedocument.oleObject"/>
  <Override PartName="/xl/embeddings/oleObject16.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kovacicm\OneDrive - Grad Bakar\Davor_Službeno\2019- 2020\Krasica\2020_Izgradnja vodovodnog ogranka Krasica - 1270 - 1281-4\"/>
    </mc:Choice>
  </mc:AlternateContent>
  <xr:revisionPtr revIDLastSave="324" documentId="8_{471CA651-A0BB-415A-AFC5-87A40466133B}" xr6:coauthVersionLast="45" xr6:coauthVersionMax="45" xr10:uidLastSave="{489058CF-BDBE-424B-9E86-35D99CB91265}"/>
  <workbookProtection workbookAlgorithmName="SHA-512" workbookHashValue="xxAVcEp6L/SsPj7zyflHX5IuG6GKJQhyFNkdm3JzRawAfoXK1buhDl+Y3it22YznOugR03MokJHjcpMsiw5uKA==" workbookSaltValue="Avj8kgCKrUibfXp2offIag==" workbookSpinCount="100000" lockStructure="1"/>
  <bookViews>
    <workbookView xWindow="-120" yWindow="-120" windowWidth="29040" windowHeight="15840" activeTab="3" xr2:uid="{00000000-000D-0000-FFFF-FFFF00000000}"/>
  </bookViews>
  <sheets>
    <sheet name="NASLOVNICA" sheetId="4" r:id="rId1"/>
    <sheet name="CESTA" sheetId="6" r:id="rId2"/>
    <sheet name="VODOVOD" sheetId="2" r:id="rId3"/>
    <sheet name="PRILOG- VODOVOD" sheetId="3" r:id="rId4"/>
    <sheet name="SVEUKUPNA REKAPITULACIJA" sheetId="5" r:id="rId5"/>
  </sheets>
  <definedNames>
    <definedName name="_xlnm.Print_Titles" localSheetId="3">'PRILOG- VODOVOD'!$1:$3</definedName>
    <definedName name="_xlnm.Print_Titles" localSheetId="2">VODOVOD!$48:$48</definedName>
    <definedName name="_xlnm.Print_Area" localSheetId="1">CESTA!$A$1:$G$135</definedName>
    <definedName name="_xlnm.Print_Area" localSheetId="0">NASLOVNICA!$A$1:$E$37</definedName>
    <definedName name="_xlnm.Print_Area" localSheetId="3">'PRILOG- VODOVOD'!$A$1:$E$37</definedName>
    <definedName name="_xlnm.Print_Area" localSheetId="4">'SVEUKUPNA REKAPITULACIJA'!$A$1:$J$23</definedName>
    <definedName name="_xlnm.Print_Area" localSheetId="2">VODOVOD!$A$1:$F$635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7" i="6" l="1"/>
  <c r="G116" i="6"/>
  <c r="G119" i="6" s="1"/>
  <c r="G98" i="6"/>
  <c r="G94" i="6"/>
  <c r="G86" i="6"/>
  <c r="G85" i="6"/>
  <c r="G82" i="6"/>
  <c r="G79" i="6"/>
  <c r="G78" i="6"/>
  <c r="G71" i="6"/>
  <c r="G60" i="6"/>
  <c r="G50" i="6"/>
  <c r="G36" i="6"/>
  <c r="G33" i="6"/>
  <c r="G30" i="6"/>
  <c r="G29" i="6"/>
  <c r="G26" i="6"/>
  <c r="G19" i="6"/>
  <c r="G21" i="6" l="1"/>
  <c r="G124" i="6" s="1"/>
  <c r="G38" i="6" l="1"/>
  <c r="G126" i="6" s="1"/>
  <c r="G73" i="6"/>
  <c r="G128" i="6" s="1"/>
  <c r="G88" i="6"/>
  <c r="G130" i="6" s="1"/>
  <c r="G132" i="6"/>
  <c r="G134" i="6" l="1"/>
  <c r="H11" i="5" s="1"/>
  <c r="F603" i="2"/>
  <c r="F599" i="2"/>
  <c r="F605" i="2" s="1"/>
  <c r="F631" i="2" s="1"/>
  <c r="F556" i="2"/>
  <c r="F552" i="2"/>
  <c r="F548" i="2"/>
  <c r="F545" i="2"/>
  <c r="F541" i="2"/>
  <c r="F528" i="2"/>
  <c r="F523" i="2"/>
  <c r="F513" i="2"/>
  <c r="F511" i="2"/>
  <c r="F509" i="2"/>
  <c r="F507" i="2"/>
  <c r="F505" i="2"/>
  <c r="F503" i="2"/>
  <c r="F501" i="2"/>
  <c r="F499" i="2"/>
  <c r="F497" i="2"/>
  <c r="F495" i="2"/>
  <c r="F493" i="2"/>
  <c r="F484" i="2"/>
  <c r="F477" i="2"/>
  <c r="F474" i="2"/>
  <c r="F456" i="2"/>
  <c r="F451" i="2"/>
  <c r="F423" i="2"/>
  <c r="F421" i="2"/>
  <c r="F419" i="2"/>
  <c r="F415" i="2"/>
  <c r="F413" i="2"/>
  <c r="F395" i="2"/>
  <c r="F391" i="2"/>
  <c r="F389" i="2"/>
  <c r="F385" i="2"/>
  <c r="F380" i="2"/>
  <c r="F378" i="2"/>
  <c r="F376" i="2"/>
  <c r="F333" i="2"/>
  <c r="F331" i="2"/>
  <c r="F320" i="2"/>
  <c r="F318" i="2"/>
  <c r="F316" i="2"/>
  <c r="F312" i="2"/>
  <c r="F310" i="2"/>
  <c r="F306" i="2"/>
  <c r="F304" i="2"/>
  <c r="F293" i="2"/>
  <c r="F290" i="2"/>
  <c r="F280" i="2"/>
  <c r="F278" i="2"/>
  <c r="F266" i="2"/>
  <c r="F263" i="2"/>
  <c r="F260" i="2"/>
  <c r="F255" i="2"/>
  <c r="F245" i="2"/>
  <c r="F241" i="2"/>
  <c r="F235" i="2"/>
  <c r="F229" i="2"/>
  <c r="F223" i="2"/>
  <c r="F218" i="2"/>
  <c r="F213" i="2"/>
  <c r="F207" i="2"/>
  <c r="F196" i="2"/>
  <c r="F192" i="2"/>
  <c r="F188" i="2"/>
  <c r="F184" i="2"/>
  <c r="F198" i="2" s="1"/>
  <c r="F614" i="2" s="1"/>
  <c r="F176" i="2"/>
  <c r="F168" i="2"/>
  <c r="F165" i="2"/>
  <c r="F162" i="2"/>
  <c r="F157" i="2"/>
  <c r="F153" i="2"/>
  <c r="F151" i="2"/>
  <c r="F145" i="2"/>
  <c r="F139" i="2"/>
  <c r="F133" i="2"/>
  <c r="F127" i="2"/>
  <c r="F122" i="2"/>
  <c r="F117" i="2"/>
  <c r="F114" i="2"/>
  <c r="F110" i="2"/>
  <c r="F104" i="2"/>
  <c r="F88" i="2"/>
  <c r="F85" i="2"/>
  <c r="F80" i="2"/>
  <c r="F78" i="2"/>
  <c r="F74" i="2"/>
  <c r="F71" i="2"/>
  <c r="F68" i="2"/>
  <c r="F65" i="2"/>
  <c r="F58" i="2"/>
  <c r="F458" i="2" l="1"/>
  <c r="F624" i="2" s="1"/>
  <c r="F426" i="2"/>
  <c r="F623" i="2" s="1"/>
  <c r="F626" i="2" s="1"/>
  <c r="F295" i="2"/>
  <c r="F616" i="2" s="1"/>
  <c r="F268" i="2"/>
  <c r="F615" i="2" s="1"/>
  <c r="F170" i="2"/>
  <c r="F613" i="2" s="1"/>
  <c r="F91" i="2"/>
  <c r="F612" i="2" s="1"/>
  <c r="F559" i="2"/>
  <c r="F630" i="2" s="1"/>
  <c r="F633" i="2" s="1"/>
  <c r="F618" i="2" l="1"/>
  <c r="F635" i="2" s="1"/>
  <c r="H13" i="5" s="1"/>
  <c r="H16" i="5" l="1"/>
  <c r="H18" i="5" s="1"/>
  <c r="H20" i="5" s="1"/>
</calcChain>
</file>

<file path=xl/sharedStrings.xml><?xml version="1.0" encoding="utf-8"?>
<sst xmlns="http://schemas.openxmlformats.org/spreadsheetml/2006/main" count="916" uniqueCount="607">
  <si>
    <t>Red.br.</t>
  </si>
  <si>
    <t>O.T.U.</t>
  </si>
  <si>
    <t>OPIS RADA</t>
  </si>
  <si>
    <t>JM</t>
  </si>
  <si>
    <t>Količina</t>
  </si>
  <si>
    <t>Cijena</t>
  </si>
  <si>
    <t>Iznos</t>
  </si>
  <si>
    <t>PRIPREMNI RADOVI</t>
  </si>
  <si>
    <t>1.1.</t>
  </si>
  <si>
    <t>1-02.1</t>
  </si>
  <si>
    <t>Iskolčenje trase i objekata.</t>
  </si>
  <si>
    <t>Sva geodetska mjerenja kojima se podaci iz projekta</t>
  </si>
  <si>
    <t>prenose na teren ili sa   terena u projekte, za cijelo</t>
  </si>
  <si>
    <t>vrijeme   građenja,   odnosno   do   predaje   radova</t>
  </si>
  <si>
    <t>investitoru, a mjeri se i plaća po m trase i priključnih</t>
  </si>
  <si>
    <t>cesta.</t>
  </si>
  <si>
    <t>Izvedba, kontrola kakvoće i obračuna prema Općim tehničkim uvjetima za radove na cestama,</t>
  </si>
  <si>
    <t>m'</t>
  </si>
  <si>
    <t>m2</t>
  </si>
  <si>
    <t>kom</t>
  </si>
  <si>
    <t>PRIPREMNI RADOVI - UKUPNO:</t>
  </si>
  <si>
    <t>ZEMLJANI RADOVI</t>
  </si>
  <si>
    <t>m3</t>
  </si>
  <si>
    <t>2.3.</t>
  </si>
  <si>
    <t>2.4.</t>
  </si>
  <si>
    <t>Prijevoz na udaljenost od 50 do 100m u nasip.</t>
  </si>
  <si>
    <t>Prijevoz na deponiju.</t>
  </si>
  <si>
    <t>ZEMLJANI RADOVI - UKUPNO:</t>
  </si>
  <si>
    <t>2.</t>
  </si>
  <si>
    <t>2.6.</t>
  </si>
  <si>
    <t>2.5.</t>
  </si>
  <si>
    <t>3.1.</t>
  </si>
  <si>
    <t>3.2.</t>
  </si>
  <si>
    <t>BETONSKI RADOVI</t>
  </si>
  <si>
    <t>3-04.8.1</t>
  </si>
  <si>
    <t>Dobava, doprema i ugradnja tipskih cestovnih rubnjaka</t>
  </si>
  <si>
    <t>dimenzije  18/24,   od  betona  C30/37  (MB  40)  na</t>
  </si>
  <si>
    <t>betonskoj podlozi iz betona C16/20 (MB 20). Stavka</t>
  </si>
  <si>
    <t>uključuje dobavu i ugradbu betonskih rubnjaka, uključivo</t>
  </si>
  <si>
    <t>betonsku podlogu (beton klase C20/25). Beton rubnjaka</t>
  </si>
  <si>
    <t>mora biti otporan na smrzavanje i soli za odmrzavanje.</t>
  </si>
  <si>
    <t>Obračun radova po m' postavljenih rubnjaka.</t>
  </si>
  <si>
    <t>IGH 2001. (OTU), 3. Poglavlje; odredba 3-04.8.1.</t>
  </si>
  <si>
    <t>Dobava,  doprema  i  ugradnja  položenih  cestovnih</t>
  </si>
  <si>
    <t>rubnjaka dimenzije 18/24, od betona C30/37 (MB 40) na</t>
  </si>
  <si>
    <t>BETONSKI RADOVI UKUPNO:</t>
  </si>
  <si>
    <t>3.</t>
  </si>
  <si>
    <t>KOLNIČKA KONSTRUKCIJA</t>
  </si>
  <si>
    <t>a) kolnička konstrukcija</t>
  </si>
  <si>
    <t>Strojna izrada nosivog sloja od zrnatog kamenog materijala najvećeg zrna 63 mm bez veziva, promjenjive debljine po postojećoj kolničkoj konstrukciji, odnosno po novoj u debljini prema projektu - d = 15 cm na pješačkoj stazi, a d=30 cm na kolnoj konstrukciji. U cijenu je uključena dobava kamenih prirodnih ili drobljenih zrnatih materijala kakvoće i granulometrije prema zahtjevima projekta i OTU, utovar, prijevoz, i ugradba (strojno razastiranje, planiranje i zbijanje do traženog modula stišljivosti ili stupnja zbijenosti) na uređenu i preuzetu podlogu. Zahtjevi kvalitete: stupanj zbijenosti Sz=100 %, Ms=80 MN/m2. Obračun radova po m3 ugrađenog materijala u zbijenom stanju. Izvedba, kontrola kakvoće i obračuna prema Općim tehničkim uvjetima za radove na cestama, IGH 2001. (OTU), 5. Poglavlje; odredbe 5-02; 5-02.1 do   5-02.6</t>
  </si>
  <si>
    <t>5-02.</t>
  </si>
  <si>
    <t>5-04.</t>
  </si>
  <si>
    <t>Strojna izrada bitumeniziranog nosivog sloja (BNS), proizvedenog i ugrađenog po vrućem postupku, vrste bitumena  i  mješavine  prema  potvrđenom  radnom sastavu BNS 22A, u sloju debljine 6,0 cm na kolničkoj konstrukciji. U cijenu je uključena dobava prethodno strojno poizvedene mješavine od kamenog brašna, kamenog materijala i bitumena kao veziva, nazivne veličine najvećeg zrna, vrste kamenog materijala i granulometrijskog sastava prema odredbama u projektu i u skladu prema OTU, te utovar, prijevoz, i strojna ugradba (razastiranje i zbijanje). Obračun  radova  po  m2  gornje  površine  stvarno položenog sloja. Izvedba, kontrola kakvoće i obračuna prema Općim tehničkim uvjetima za radove na cestama, IGH 2001. (OTU), 5. Poglavlje; odredbe 5-04; 5-04.1 do 5-04.7</t>
  </si>
  <si>
    <t>6-03.</t>
  </si>
  <si>
    <t>OPREMA CESTE</t>
  </si>
  <si>
    <t>5.1.</t>
  </si>
  <si>
    <t>9-01.</t>
  </si>
  <si>
    <t>5.1.2.</t>
  </si>
  <si>
    <t>Znakovi izričitih naredbi. U cijenu ulazi izrada i bojanje znakova, lijepljenje folije i učvršćivanje ploče znaka na stup znaka. Obračun radova po komadu postavljene ploče znaka sa stupom i temeljem.</t>
  </si>
  <si>
    <t>Izvedba, kontrola kakvoće i obračuna prema Općim tehničkim uvjetima za radove na cestama, IGH 2001. (OTU), 9. Poglavlje; odredba 9-01.</t>
  </si>
  <si>
    <t>5.1.3.</t>
  </si>
  <si>
    <t>Znakovi obavijesti. U cijenu ulazi izrada i bojanje znakova, lijepljenje folije i učvršćivanje ploče znaka na stup znaka. Obračun radova po komadu postavljene ploče znaka sa stupom i temeljem.</t>
  </si>
  <si>
    <t>5.2.</t>
  </si>
  <si>
    <t>9-02.</t>
  </si>
  <si>
    <t>Ovaj rad obuhvaća izradu oznaka za reguliranje prometa</t>
  </si>
  <si>
    <t>na kolniku.</t>
  </si>
  <si>
    <t>Pod uzdužne oznake podrazumijevaju se crte obilježene</t>
  </si>
  <si>
    <t>paralelno s osi kolnika.</t>
  </si>
  <si>
    <t>Uzdužne oznake su: razdjelna crta bijele boje širine</t>
  </si>
  <si>
    <t>0,12m, puna ili isprekidana. Isprekidana crta izvodi se 5</t>
  </si>
  <si>
    <t>m puno i 10 m prazno.</t>
  </si>
  <si>
    <t>Rubna crta je širine 0,12 m i bijele je boje. Poprečne</t>
  </si>
  <si>
    <t>oznake na kolniku jesu: crte zaustavljanja, kose crte,</t>
  </si>
  <si>
    <t>pješački prijelazi.</t>
  </si>
  <si>
    <t>Obračun rada: oznake na kolniku obračunavaju se u</t>
  </si>
  <si>
    <t>metrima pune ili isprekidane crte odnosno po komadu</t>
  </si>
  <si>
    <t>strelice ili natpisa.</t>
  </si>
  <si>
    <t>IGH 2001. (OTU), 9. Poglavlje; odredba 9-03.1.1.</t>
  </si>
  <si>
    <t xml:space="preserve">b) zaustavna linija                                                      </t>
  </si>
  <si>
    <t>5.</t>
  </si>
  <si>
    <t>OPREMA CESTE - UKUPNO:</t>
  </si>
  <si>
    <t>Ovaj troškovnik je sastavni dio tehničkog opisa i s njim čini jedinstvenu cjelinu. Sav građevinski materijal se dobavlja i doprema, a sav potreban rad se izvodi u skladu s tehničkim opisom (općim, tehničkim i posebnim uvjetima gradnje) i u skladu s opisima u pojedinim stavkama ovog troškovnika. Jedinična cijena za radove iz pojedinih stavaka ovog troškovnika sadrži sav potreban rad i materijal, ukrcaj, prekrcaj, vanjske i unutrašnje transporte i sve potrebne pripomoći da se stavka izvede u cijelosti prema opisu dotične stavke u troškovniku i opisima odnosnih radova u tehničkom opisu. Sve radove iz ovog troškovnika valja prilagoditi trenutnim uvjetima na terenu. U stavkama ovog troškovnika pojedini termini imaju slijedeće značenje: - Pod terminom "dobava" se podrazumijeva ukupna cijena dobave osnovnih materijala, proizvoda i opreme, te uskladištenje na gradilištu. - Pod terminom "doprema" se podrazumijeva ukupna cijena dopreme osnovnih materijala, proizvoda i opreme do mjesta ugradnje. - Pod terminom "ugradnja" ili "montaža" se podrazumijeva cijena raznašanja duž rova ili u građevinu, spuštanje u rov ili u građevinu, poravnanje i učvršćenje po pravcu i niveleti na pripremljenu podlugu, te ugradnja ili montaža cijevi, fazonskih komada, armatura, elektrostrojarske opreme i uređaja u predviđen položaj, stručne upute proizvođača, sva tvornička i gradilišna ispitivanja, te puštanje u probni rad. Obračun svih radova i količina je prema stvarno izvedenim radovima i količinama evidentiranim u građevinskoj knjizi, ukoliko Ugovorom o građenju nije određeno drukčije.</t>
  </si>
  <si>
    <t>SVEUKUPNA REKAPITUALACIJA</t>
  </si>
  <si>
    <t>UKUPNO (1-5):</t>
  </si>
  <si>
    <t>PDV (25 %):</t>
  </si>
  <si>
    <t>SVEUKUPNO:</t>
  </si>
  <si>
    <t>Izrada vodoravne signalizacije (O.T.U., 9-02).</t>
  </si>
  <si>
    <t>Izrada nasipa od miješanih materijala iz iskopa trase. Ovaj rad obuhvaća zasipavanje, razastiranje, te grubo planiranje materijala u nasipu prema zahtjevima iz Tehničkih uvjeta. Zbijati treba od nižega ruba prema višem. (Ms = 40 Mn/m2). Rad na izradi nasipa mjeri se u m3 ugrađenog materijala u sraslom stanju. Plaća se po jediničnoj cijeni u koju su uključeni svi radovi potrebni za izradu nasipa, te čišćenje okoline nasipa. Ovaj rad obuhvaća zasipavanje, razastiranje, te grubo planiranje materijala u nasipu prema zahtjevima iz Tehničkih uvjeta. Zbijati treba od nižega ruba prema višem. (Ms = 40 Mn/m2). Svaki sloj mora se zbijati u punoj širini odgovarajućim sredstvima za zbijanje. Nasipani materijal nanose se na uređeno temeljno tlo ili na već izrađeni sloj nasipa tek nakon što nadzorni inženjer preuzme temeljno tlo ili sloj već izrađenog nasipa. Izvedba, kontrola kakvoće i obračuna prema Općim tehničkim uvjetima za radove na cestama, IGH 2001. (OTU), 2. Poglavlje; odredba 2-09.2.</t>
  </si>
  <si>
    <t>2-02.</t>
  </si>
  <si>
    <t>2-07.</t>
  </si>
  <si>
    <t>2-09.2.</t>
  </si>
  <si>
    <t>2-10.2.</t>
  </si>
  <si>
    <t>b) pješačka staza</t>
  </si>
  <si>
    <t>1.</t>
  </si>
  <si>
    <t>4.</t>
  </si>
  <si>
    <t xml:space="preserve">PRIPREMNI RADOVI UKUPNO:                                                      </t>
  </si>
  <si>
    <t xml:space="preserve">ZEMLJANI RADOVI UKUPNO:                                                     </t>
  </si>
  <si>
    <t xml:space="preserve">KOLNIČKA KONSTRUKCIJA UKUPNO:                                                                                     </t>
  </si>
  <si>
    <t xml:space="preserve">OPREMA CESTE UKUPNO:                </t>
  </si>
  <si>
    <t xml:space="preserve">4.1.           </t>
  </si>
  <si>
    <t xml:space="preserve">4.2.          </t>
  </si>
  <si>
    <t>4.3.      .</t>
  </si>
  <si>
    <t>Prijevoz iskopanog i utovarenog materijala do mjesta istovara (nasip ili odlagalište) s razastiranjem u sraslom stanju, te potrebnim osiguranjem na gradilištu i javnim prometnicama. Izvedba, kontrola kakvoće i obračuna prema Općim tehničkim uvjetima za radove na cestama, IGH 2001. (OTU), 2. Poglavlje; odredba 2-07</t>
  </si>
  <si>
    <t>Izrada posteljice od miješanih materijala. Strojna izrada posteljice od miješanih materijala u m2, završnog sloja usjeka ili nasipa, ujednačene nosivosti, s grubim i finim planiranjem, eventuralnom sanacijom pojedinih manjih površina slabijeg materijala i zbijanjem do tražene zbijenosti uz potrebno vlaženje ili sušenje, sve prema projektu. U cijenu je uključen sav rad, materijal te prijevozi, potrebni za potpuno dovršenje uređene i zbijene posteljice. Izvedba, kontrola kakvoće i obračuna prema Općim tehničkim uvjetima za radove na cestama, IGH 2001. (OTU), 2. Poglavlje; odredba 2-10.2.</t>
  </si>
  <si>
    <t>Strojna izrada habajućeg sloja od asfaltbetona (HS-AB) proizvedenog i ugrađenog po vrućem postupku, vrste bitumena  i  mješavine  prema  potvrđenom  radnom sastavu AB11E, u sloju debljine 4,0 cm na kolničkoj konstrukciji odnosno AB8 d=4,0 cm na pješačkim stazama. U cijenu je uključena dobava prethodno strojno poizvedene mješavine od kamenog brašna, kamenog materijala i bitumenskog veziva (cestograđevni bitumen ili  polimerom modificirani bitumen), vrste kamenog materijala   i   granulometrijskog  sastava   po   načelu najgušće smjese, a sve prema odredbama u projektu i u skladu prema OTU, te utovar, prijevoz, i strojna ugradba (razastiranje i zbijanje). Obračun  radova  po  m2  gornje  površine  stvarno položenog sloja. Izvedba, kontrola kakvoće i obračuna prema Općim tehničkim uvjetima za radove na cestama, IGH 2001. (OTU), 6. Poglavlje; odredbe 6-03; 6-03.1 do 6-03.7.</t>
  </si>
  <si>
    <t xml:space="preserve">BETONSKI RADOVI UKUPNO:                                                                </t>
  </si>
  <si>
    <t>INVESTITOR:                         GRAD BAKAR
                                                  Primorje 39, 51222 Bakar</t>
  </si>
  <si>
    <t>GRAĐEVINA:                         VODOVODNI OGRANAK KRASICA</t>
  </si>
  <si>
    <t>LOKACIJA GRAĐEVINE:      k.č. 1270 i 1281/4 k.o. Krasica</t>
  </si>
  <si>
    <t>RAZINA PROJEKTA:              GLAVNI PROJEKT</t>
  </si>
  <si>
    <t>BROJ PROJEKTA:                 59/2019-GP</t>
  </si>
  <si>
    <t>PROJEKTANT:                       ZDENKA KRUŠIĆ KATALINIĆ, dipl.ing.građ</t>
  </si>
  <si>
    <t>SURADNICI:                            NINA ĆEPIĆ, mag.ing.aedif.</t>
  </si>
  <si>
    <t>Rijeka, 05.2020.</t>
  </si>
  <si>
    <t>DIREKTOR:</t>
  </si>
  <si>
    <t xml:space="preserve">                 ZDENKA KRUŠIĆ KATALINIĆ, dipl.ing.građ.</t>
  </si>
  <si>
    <t xml:space="preserve">              _______________________________________</t>
  </si>
  <si>
    <t>TROŠKOVNIK RADOVA:</t>
  </si>
  <si>
    <t>VODOVODNI OGRANAK KRASICA</t>
  </si>
  <si>
    <t xml:space="preserve">   </t>
  </si>
  <si>
    <t>Opis stavke</t>
  </si>
  <si>
    <t>Jedinica
 mjere</t>
  </si>
  <si>
    <t>Jedinična cijena (HRK)</t>
  </si>
  <si>
    <t>Ukupno</t>
  </si>
  <si>
    <t>Napomena:</t>
  </si>
  <si>
    <t xml:space="preserve">Naručitelj Ugovorom prenosi na Izvoditelja pravo vlasništva nad građevnim otpadom koji nastane na gradilištu prilikom gradnje građevine, čime se Izvoditelj obvezuje u cijelosti o svome trošku gospodariti istim sukladno  Zakonu o održivom gospodarenju otpadnom njegovim izmjenama i propisima koji uređuju održivo gospodarenje otpadom. </t>
  </si>
  <si>
    <t>Izvoditelj se obvezuje imenovati posebnu osobu koja će biti odgovorna za zaštitu okoliša i gospodarenje otpadom, te koja će popratnom dokumentacijom sukladno prethodno navedenoj zakonskoj regulativi, evidentirati postupke gospodarenja građevinskim otpadom.</t>
  </si>
  <si>
    <t>Izvođač se obvezuje, u cijelosti o svom trošku, po završetku radova ukloniti s gradilišta sav preostali materijal, opremu i sredstva za rad te u cijelosti očistiti gradilište i dovesti ga u prvobitno stanje, a na način  propisan Zakonom o održivom gospodarenju otpadom, svim njegovim izmjenama i propisima te  Zakonom o gradnji i ostalim relevantnim zakonima i propisima.</t>
  </si>
  <si>
    <t>A</t>
  </si>
  <si>
    <t>GRAĐEVINSKI RADOVI</t>
  </si>
  <si>
    <t>A1/</t>
  </si>
  <si>
    <t>PRIPREMNI, PRETHODNI I ZAVRŠNI RADOVI</t>
  </si>
  <si>
    <t>Obnova iskolčenja trase vodovoda s označavanjem i osiguranjem iskolčene trase prije početka zemljanih radova. Stavka uključuje sve neophodne terenske i uredske radove za kompletnu izvedbu.</t>
  </si>
  <si>
    <t>Obračun po m.</t>
  </si>
  <si>
    <t>m</t>
  </si>
  <si>
    <t>Kompletna provedba prometne signalizacije za ponuđeno vrijeme trajanja radova i zaštite gradilišta s jedne strane i prometa s druge strane za vrijeme izvođenja radova, a u skladu s Prometnim rješenjem.</t>
  </si>
  <si>
    <t>Signalizaciju postaviti  prema uputama nadležne prometne službe i prometnom rješenju i prema suglasnosti za izvođenje radova od nadležnih upravitelja cesta. Uključena je dobava, doprema i postava svih potrebnih prometnih znakova, semafora i dr., te njihovo uklanjanje i premještanje na novu lokaciju gradilišta. Po završetku svih radova potrebno je prometnu signalizaciju zatečenog stanja vratiti u funkciju.</t>
  </si>
  <si>
    <t>Sve provoditi prema Prometnom rješenju za vrijeme izvođenja radova, koje je sastavni dio projektne dokumentacije.</t>
  </si>
  <si>
    <t>Jedinična cijena stavke uključuje sve potrebne terenske i uredske radove, te materijale za izradu kompletne stavke. Duljina ceste po kojoj se izvode radovi je 73,00 m.</t>
  </si>
  <si>
    <t>Uključena je dobava i postava svih potrebnih prometnih znakova, semafora i dr.</t>
  </si>
  <si>
    <t>Ručni iskop probnog poprečnog rova prije početka zemljanih radova radi utvrđivanja položaja i dubina postojećeg vodovoda na koje se spajamo, te svih postojećih instalacija s kojima se križamo ili idemo paralelno s projektiranim cjevovodom, bez obzira na kategoriju terena. Probni rov predviđa se izvesti poprečno dužine 1,5 m, širine 0,80m, dubine 1,5m. U cijenu stavke uračunato i zatrpavanje istog.</t>
  </si>
  <si>
    <t>Obračun po komadu.</t>
  </si>
  <si>
    <t>Postava zaštitne ograde s obje strane, duž čitave trase kanala. Zaštitna ograda mora biti u svemu u skladu sa svim važećim pravilnicima i propisima.</t>
  </si>
  <si>
    <t>Obračun po m izvedene ograde.</t>
  </si>
  <si>
    <t xml:space="preserve">       </t>
  </si>
  <si>
    <t>Prije početka zemljanih radova u suradnji sa nadležnim institucijama utvrditi dubine i pozicije svih podzemnih instalacija duž čitave trase na terenu. Tijekom izvođenja radova pratiti  da ne dođe do njihovog oštećenja.</t>
  </si>
  <si>
    <t>Obračun po m trase.</t>
  </si>
  <si>
    <t>6.</t>
  </si>
  <si>
    <t>Nabava materijala i izrada mostića za  prijelaz preko iskopanog rova za vrijeme izvođenja radova. Obračun po komadu gotovog mostića</t>
  </si>
  <si>
    <t>Mostić za pješake – širine 0,8m</t>
  </si>
  <si>
    <t>Mostić za osobna vozila – širine 2,5m</t>
  </si>
  <si>
    <t>7.</t>
  </si>
  <si>
    <t>Izrada fotodokumentacije karakterističnih detalja prije početka radova na trasi i detalja koji se ruše/obnavljaju prilikom izvođenja radova ili specifičnih detalja izvedbe na samom vodovodu.</t>
  </si>
  <si>
    <t xml:space="preserve">Fotodokumentaciju je potrebno izraditi na trasi kolektora uz okućnice, potporne ili ogradne zidove, suhozide, križanja s postojećim instalacijama, te izvedbu prelaganja istih. </t>
  </si>
  <si>
    <t>Fotodokumentaciju predati na CD-u prije početka radova te mjesečno uz svaku situaciju.</t>
  </si>
  <si>
    <t>Obračun po komplet izvedenoj stavci.</t>
  </si>
  <si>
    <t>kpl</t>
  </si>
  <si>
    <t>8.</t>
  </si>
  <si>
    <t>Ishođenje suglasnosti za prekop javne površine od nadležnog upravitelja ceste temeljem dobivenog prometnog rješenja, a sukladno dinamici izvođenja radova predviđeno od strane izvođača. Stavka obuhvaća ishođenje potrebnog broja dozvola za prekop na cijeloj dužini vodovodnih ogranaka.</t>
  </si>
  <si>
    <t>UKUPNO STAVKA: A1/ PRIPREMNI, PRETHODNI I ZAVRŠNI RADOVI</t>
  </si>
  <si>
    <t>ukupno:</t>
  </si>
  <si>
    <t xml:space="preserve">A2/ </t>
  </si>
  <si>
    <t>Strojno ručni iskop rova, s planiranjem rova, za polaganje vodovodnih cijevi i izradu okna u terenu bez obzira na kategoriju. Dubina, širina i pokos strana iskopa rova su dani u nacrtima uzdužnog presjeka i detalja rova. Stranice iskopa zasijecati okomito. Dno kanala isplanirati s točnošću od 3 cm. Sveukupan materijal odmah ukrcati u kamione i odvoziti na privremenu deponiju. U stavci su uračunata i produbljenja rova za ugradnju blokova za usidrenje cijevi na lomovima, te proširenja i produbljenja za okna.</t>
  </si>
  <si>
    <t>Potrebno je predvidjeti i razupiranje rova za slučaj zaštite rova od mogućeg urušavanja. Strojni iskop obaviti uz pomoć pneumatskog alata, a iznimno ručno u blizini postojećih podzemnih instalacija. Sve troškove zbog eventualnog oštećenja nastalih uslijed neprimijenjene zaštite i nestručnog rada, snositi će izvoditelj radova.</t>
  </si>
  <si>
    <t>Stavka uključuje i strojno zbijanje dna rova projektiranog kanala do potrebne zbijenosti od 10MN/m2, te čišćenje rova od obrušenog materijala u svim fazama radova. Obračun će se izvršiti u idealnom profilu (prema iskazu masa) bez priznavanja prekomjerno izvedenih količina iskopa.</t>
  </si>
  <si>
    <t>Jediničnom cijenom obuhvaćen je sav potreban rad i materijal.</t>
  </si>
  <si>
    <t>Obračun po m³ iskopanog materijala u sraslom stanju.</t>
  </si>
  <si>
    <t>Količina iskopa iz iskaza masa + iskop za okno odrzračnog ventila  + iskop za hidrante</t>
  </si>
  <si>
    <t>Količina iskopa iz iskaza masa: 77,0 m³</t>
  </si>
  <si>
    <t>(19,82+4,93)*1,1=27,20</t>
  </si>
  <si>
    <t>m³</t>
  </si>
  <si>
    <t>Ručni iskop uz postojeće instalacije koje idu paralelno ili poprečno s trasom projektiranog ogranka i koje se u slučaju potrebe mogu pomaknuti radi izvedbe cjevovoda. Iskop bez obzira na kategoriju tla. Iskop obuhvaća i pažljivo pomicanje kabela uz obavezan nadzor njegova Vlasnika, ako se za to ukaže potreba. Iskopani materijal ukrcavati na kamione i odmah odvoziti na deponiju (odvoz materijala uključen u cijenu stavke).</t>
  </si>
  <si>
    <t>U jediničnu cijenu uključiti sve zaštitne i sigurnosne mjere duž trase cjevovoda. Stavka uključuje i potrebno razupiranje rova da ne dođe do obrušavanja.</t>
  </si>
  <si>
    <t>Obračun po m³ iskopanog i odvezenog materijala u sraslom stanju (na trajnu deponiju).</t>
  </si>
  <si>
    <t>(1,0x1,0x10,00)</t>
  </si>
  <si>
    <t>Obračun po m³.</t>
  </si>
  <si>
    <t>Dobava, doprema i polaganje u rov sitnog pijeska, veličine frakcije 0-8mm za izradu posteljice ispod cjevovoda. Veličina zrna najviše 8,0mm. Pješčanu posteljicu nasuti u  dno rova debljine 10 cm. Prilikom izrade treba se pridržavati pada iz uzdužnog profila, tako da cijev po cijeloj dužini leži na podlozi, točno prema projektiranoj visini i nagibu. Zbijanje posteljice izvodi se pažljivo lakim strojem (žabom). Jedinična cijena stavke uključuje sav potreban rad i materijal i transporte za izvedbu opisanog rada. Zbijanje temeljnog tla u miješanim mat. treba izvršiti tako da se postigne stupanj zbijenosti u odnosu na standardni Proctorov postupak Sz = 100 % od maksimalne zbijenosti, odnosno modul stišljivosti Ms 20 MN/m2, ovisno o visini projektiranog nasipa.</t>
  </si>
  <si>
    <t>Iz iskaza masa:5,62
 + hidranti (6,5*0,7*0,1)*1,1</t>
  </si>
  <si>
    <t>Obračun po m³ ugrađenog pijeska u zbijenom stanju.</t>
  </si>
  <si>
    <t>Dobava, doprema i polaganje u rov sitnog pijeska, veličine frakcije 0-8mm za izradu posteljice i obloge za postojeće podzemne instalacije koje prolaze poprijeko iskopanog rova. Prosječna debljina sloja pijeska oko cijevi je cca 30cm. Debljina pijeska za ostale instalacije je cca 30cm po cijeloj širini rova na mjestu križanja postojećih i projektiranih cjevovoda. Jedinična cijena stavke uključuje sav potreban rad i materijal i transporte za izvedbu opisanog rada.</t>
  </si>
  <si>
    <t>Dobava, doprema i polaganje u rov pijeska, veličine frakcije 0-8mm, kao zamjenskog materijala  za zatrpavanje cijevi i to 30cm bočno i iznad tjemena cijevi. Zatrpavanje izvesti uz podbijanje ležaja i nabijanje. Na mjestima spojeva, nasipavanje izvesti nakon tlačne probe.</t>
  </si>
  <si>
    <t>Obračun po m³ ugrađenog materijala u zbijenom stanju.</t>
  </si>
  <si>
    <t>iz iskaza masa:  21,84m³ + hidranti</t>
  </si>
  <si>
    <t>Dobava, doprema i ugradba tucanika frakcije 0-32mm, u sloju debljine 15cm, u dno okana. Jedinična cijena stavke uključuje sav potreban rad i materijal, pomoćna sredstva i transporte za izvedbu stavke.</t>
  </si>
  <si>
    <t>(1,2*1,4*0,15) *1,1</t>
  </si>
  <si>
    <r>
      <t>Dobava, doprema i polaganje u rov tampona u sloju debljine 30cm, za nosivi sloj. Tampon je frakcije 0-32mm. Zbijenost sloja definirana je danim detaljem rova (min. Me= 80MN/m</t>
    </r>
    <r>
      <rPr>
        <vertAlign val="superscript"/>
        <sz val="11"/>
        <rFont val="Arial"/>
        <family val="2"/>
        <charset val="238"/>
      </rPr>
      <t>2</t>
    </r>
    <r>
      <rPr>
        <sz val="11"/>
        <rFont val="Arial"/>
        <family val="2"/>
        <charset val="238"/>
      </rPr>
      <t>).</t>
    </r>
  </si>
  <si>
    <t>Tampon se mijenja u širini  30cm sa svake strane rova u debljini od 30cm.</t>
  </si>
  <si>
    <t>Ispitivanje zbijenosti na tamponu potrebno je izvesti na mjestima koje odredi Nadzor. Jedinična cijena stavke uključuje sav potreban rad i materijal, pomoćna sredstva i transporte za izvedbu stavke.</t>
  </si>
  <si>
    <t>Dobava zamjenskog materijala i zatrpavanje preostalog dijela rova do kolničke konstrukcije zamjenskim materijalom. Pretpostavlja se da je potrebno dobaviti 50% materijala potrebnog za zatrpavanje. Zatrpavati u slojevima s polijevanjem vodom i pažljivim zbijanjem do sloja tampona. Slojevi mogu biti najviše 30cm. Maksimalni promjer frakcije 10 cm i to jednoliko zastupljene sve frakcije. Zatrpavanje prvog sloja izvesti ručno, a ostalo strojno. Na prometnim površinama modul stišljivosti posteljice mjeren kružnom pločom Ø30cm iznosi Ms³40MN/m2, što treba dokazati atestom.</t>
  </si>
  <si>
    <t>Jedinična cijena stavke uključuje sav potreban rad i materijal, pomoćna sredstva i transporte za izvedbu stavke.</t>
  </si>
  <si>
    <t>Obračun po m³ ugrađenog materijala u zbijenom stanju</t>
  </si>
  <si>
    <t>Iz iskaza masa: (17,4  m³ + zatrpavanje oko okana)/2</t>
  </si>
  <si>
    <t>9.</t>
  </si>
  <si>
    <t>Dovoz sa privremene deponije i zatrpavanje preostalog dijela rova do kolničke konstrukcije, materijalom iz iskopa. Pretpostavlja se da se može iskoristiti materijal iz iskopa za zatrpavanje 50% potrebne količine. Zatrpavati u slojevima s polijevanjem vodom i pažljivim zbijanjem do sloja tampona. Slojevi mogu biti najviše 30cm. Maksimalni promjer frakcije 10 cm i to jednoliko zastupljene sve frakcije. Zatrpavanje prvog sloja izvesti ručno, a ostalo strojno. Na prometnim površinama modul stišljivosti posteljice mjeren kružnom pločom Ø30cm iznosi Ms³40MN/m2, što treba dokazati atestom.</t>
  </si>
  <si>
    <t>10.</t>
  </si>
  <si>
    <t>Zaštita, osiguranje ili pridržavanje – podupiranje svih postojećih podzemnih instalacija, koje prolaze poprijeko iskopanog kanala ili koje vode paralelno s trasom. Osiguranje i podupiranje instalacija izvesti prema uvjetima i uputama nadležne službe vlasnika instalacija. Po potrebi izraditi izvedbeno rješenje zaštite instalacija i ovjeriti ga kod nadzorne i ovlaštene službe.</t>
  </si>
  <si>
    <t xml:space="preserve">Obračun po jednom križanju ili m' paralelne trase. </t>
  </si>
  <si>
    <t>križanja</t>
  </si>
  <si>
    <t>paralelno vođenje</t>
  </si>
  <si>
    <t>11.</t>
  </si>
  <si>
    <t>Utovar, odvoz i istovar viška iskopanog materijala, uključivo i materijal iz cestovnog zastora na stalnu deponiju. Investitor nije u obvezi osigurati deponiju.  Jediničnom cijenom obuhvaćeno je grubo i fino planiranje deponije.</t>
  </si>
  <si>
    <t>Obračun po m³ prevezenog materijala, bez obzira na kategoriju. Koeficijent rastresitosti uključiti u jediničnu cijenu.</t>
  </si>
  <si>
    <t xml:space="preserve">    </t>
  </si>
  <si>
    <t>12.</t>
  </si>
  <si>
    <t>Dobava, doprema i ugradba tucanika frakcije 32-64mm, u sloju debljine 20cm, oko ispusta vode na hidrantima, da bi se spriječilo njihovo začepljenje. Jedinična cijena stavke uključuje sav potreban rad i materijal, pomoćna sredstva i transporte za izvedbu stavke.</t>
  </si>
  <si>
    <t>(0,5x0,5x0,2)x1</t>
  </si>
  <si>
    <t>13.</t>
  </si>
  <si>
    <t>Dobava, doprema i postavljanje pocinčane trake dimenzija pop. presjeka 2,5x40mm zbog detekcije vodovodne cijevi. Traka se provodi u okna (min. dužina 20cm), gdje ostaje slobodna i povijena prema dolje. Pocinčana traka postavlja se 30cm iznad tjemena cijevi.</t>
  </si>
  <si>
    <t>14.</t>
  </si>
  <si>
    <t xml:space="preserve">Dobava, doprema i postavljanje PVC signalne trake ("VODOVOD"). PVC traka postavlja se ispod tampona. </t>
  </si>
  <si>
    <t>Obračun po m postavljene trake.</t>
  </si>
  <si>
    <t>UKUPNO STAVKA: A2/ ZEMLJANI RADOVI</t>
  </si>
  <si>
    <t>A3/</t>
  </si>
  <si>
    <t>Betoniranje blokova u C 16/20 za osiguranje vodovoda na svim horizontalnim i vertikalnim lomovima većim od 5º i podnožja hidranta, te betonirati blokove u zasunskim oknima. Beton ugraditi u iskopanu jamu u samom rovu. Veličina pojedinog bloka određena je statičkim proračunom. Izvedeno potpuno sa pripremanjem, prijenosom i ugradnjom materijala, te potrebnom oplatom.</t>
  </si>
  <si>
    <t>Prosječno po bloku 0,1m³.</t>
  </si>
  <si>
    <t>Obračun po komadu izvedenog bloka.</t>
  </si>
  <si>
    <t>Betoniranje zidova i armirano betonske  ploče okna odzračnog ventila u C25/30. U cijenu je uključena izrada, postava i skidanje glatke oplate, te prijenos i ugradnja i naknadno održavanje betona. Debljina stjenke je 20cm, a debljina ploče 15cm. Dno okna se ne betonira već se izvodi od sloja tucanika frakcija 0-32mm debljine 15cm zbog procjeđivanja vode u teren. U stavku je uključena dobava, doprema, čišćenje, postavljanje i vezivanje betonskog željeza te potrebna konstruktivna armatura RA 400/500 i MA 500(Q -335) prema armaturnom nacrtu.</t>
  </si>
  <si>
    <t>U stavku je uračunata izrada cementne žbuke omjera 1:3 dobava.</t>
  </si>
  <si>
    <t>okno sv. tlocrtnih dim 120x140cm h = 190cm</t>
  </si>
  <si>
    <t>Za izradu okna potrebno:</t>
  </si>
  <si>
    <r>
      <t>_betona C25/30                         2,7 m</t>
    </r>
    <r>
      <rPr>
        <vertAlign val="superscript"/>
        <sz val="11"/>
        <rFont val="Arial"/>
        <family val="2"/>
        <charset val="238"/>
      </rPr>
      <t>3</t>
    </r>
  </si>
  <si>
    <t>_armatura                             310,0 kg</t>
  </si>
  <si>
    <t>Obračun po komadu izvedenog okna.</t>
  </si>
  <si>
    <t xml:space="preserve">Doprema i ugradnja lijevano željeznog kanalskog poklopca sa deponija gradilišta, vel. 600x600mm, uključivo s okvirom minimalne visine 100 mm i to za ispitna opterećenja 400kN. U cijenu stavke uračunat sav potreban rad i materijal. </t>
  </si>
  <si>
    <t>Obračun po komadu ugrađenog poklopca dimenzija 600x600mm. Jedinična cijena stavke uključuje sav potreban rad i materijal, pomoćna sredstva i transporte za izvedbu stavke.</t>
  </si>
  <si>
    <t>Doprema sa deponije gradilišta i ugradnja penjalica (ljestava) u oknima na razmaku od najviše 30cm. Penjalice moraju biti od okruglog željeza promjera najmanje 1,6cm i dobro učvršćene u zid na udaljenosti od zida najmanje 16cm. Širina penjalica mora biti najmanje 40 cm.</t>
  </si>
  <si>
    <t>Obračun po komadu ugrađene prečke penjalice.</t>
  </si>
  <si>
    <t>Betoniranje sidrenih blokova betonom C 16/20 za osiguranje vodovoda kod tlačne probe. U stavku je uključeno naknadno razbijanje i uklanjanje betonskih blokova.</t>
  </si>
  <si>
    <r>
      <t>Prosječno po bloku 0,5m</t>
    </r>
    <r>
      <rPr>
        <vertAlign val="superscript"/>
        <sz val="11"/>
        <rFont val="Arial"/>
        <family val="2"/>
        <charset val="238"/>
      </rPr>
      <t>3</t>
    </r>
    <r>
      <rPr>
        <sz val="11"/>
        <rFont val="Arial"/>
        <family val="2"/>
        <charset val="238"/>
      </rPr>
      <t xml:space="preserve"> betona. </t>
    </r>
  </si>
  <si>
    <t>Obračun po ugrađenom komadu.</t>
  </si>
  <si>
    <t>UKUPNO STAVKA: A3/ BETONSKI RADOVI</t>
  </si>
  <si>
    <t>A4/</t>
  </si>
  <si>
    <t>KUĆNI PRIKLJUČCI</t>
  </si>
  <si>
    <t>NAPOMENA: Radove izvoditi uz obavezno prisustvo i u koordinaciji s djelatnicima nadležnog VOP-a.</t>
  </si>
  <si>
    <t>Ručni iskop (pikhamerom) kanala za smještaj cijevi kućnog priključka bez obzira na kategoriju tla s planiranjem dna kanala. Sve štete zbog eventualnog oštećenja nastalih uslijed neprimjerene zaštite i nestručnog rada, snositi će izvoditelj radova. Iskopani materijal odmah odvesti na deponij.  Jedinična cijena stavke uključuje sav potreban rad i materijal, pomoćna sredstva i transporte za izvedbu stavke.</t>
  </si>
  <si>
    <t>0,7x0,7x5,0x5</t>
  </si>
  <si>
    <t>Ručni iskop za izradu novih okana vodomjera, bez obzira na kategoriju tla. Uračunato planiranje dna okana.</t>
  </si>
  <si>
    <t>(1,3*1,4*0,75*5)</t>
  </si>
  <si>
    <t>Razbijanje postojećih okana vodomjera. Jedinična cijena stavke uključuje sav potreban rad i materijal, pomoćna sredstva za izvedbu stavke.</t>
  </si>
  <si>
    <t>Izvođač prije izvođenja stavke treba sve kućne priključke obić sa predstavnicima VOP-a i utvrditi pozicije okna koja se ruše.</t>
  </si>
  <si>
    <t>-zidana okna kućnih priključaka</t>
  </si>
  <si>
    <t>Dobava, doprema i ugradnja tucanika frakcije 0-32mm, u sloju debljine 15cm, u dno vodomjernih okana. Jedinična cijena stavke uključuje sav potreban rad i materijal, pomoćna sredstva i transporte za izvedbu stavke.</t>
  </si>
  <si>
    <t>(0,4*0,5*0,15)x5</t>
  </si>
  <si>
    <t xml:space="preserve">Dobava, doprema i polaganje u rov sitnog pijeska, veličine frakcije 0-8mm za izradu posteljice i obloge za priključnu pocinčanu cijev. Pijesak se nasipa na dno rova u sloju debljine 10cm. Na posteljicu se polažu cijevi, koje se zatim zatrpavaju slojem pijeska debljine 10cm iznad tjemena cijevi.   </t>
  </si>
  <si>
    <t>Jedinična cijena stavke uključuje sav potreban rad i materijal, pomoćna sredstva za izvedbu stavke.</t>
  </si>
  <si>
    <t>(5*0,7*0,1)x5</t>
  </si>
  <si>
    <t>[(0,14*0,7*5)*5]/2</t>
  </si>
  <si>
    <t>Dovoz sa privremene deponije i zatrpavanje preostalog dijela rova do kolničke konstrukcije, materijalom iz iskopa, te oko okana. Pretpostavlja se da se može iskoristiti materijal iz iskopa za zatrpavanje 50% potrebne količine.  Zatrpavati u slojevima s polijevanjem vodom i pažljivim zbijanjem do sloja tampona. Slojevi mogu biti najviše 30cm. Maksimalni promjer frakcije 10 cm i to jednoliko zastupljene sve frakcije. Zatrpavanje prvog sloja izvesti ručno, a ostalo strojno. Na prometnim površinama modul stišljivosti posteljice mjeren kružnom pločom Ø30cm iznosi Ms³40MN/m2, što treba dokazati atestom.</t>
  </si>
  <si>
    <t>Utovar, odvoz i istovar viška iskopanog materijala na stalnu deponiju bez obzira na udaljenost. Investitor ne preuzima obavezu osiguranja deponije materijala.  Jediničnom cijenom obuhvaćeno je grubo i fino planiranje deponije.</t>
  </si>
  <si>
    <t>Obračun po m³ odvezenog materijala. Koeficijent rastresitosti uključiti u jediničnu cijenu.</t>
  </si>
  <si>
    <t xml:space="preserve">Zidanje okana za vodomjer iz pune opeke u produžnom mortu debljine zida ½ opeke. </t>
  </si>
  <si>
    <t>Okno se zida da njegova veličina odgovara poklopcu 450x350 mm. Preporuka je zidati okno tako da bude šire i sužava se prema vrhu (oblik krnje piramide). Umjesto zadnjeg reda opeke potrebno je izvesti betonski vijenac na koji dolazi poklopac.</t>
  </si>
  <si>
    <t>Za jedno okno potrebno:</t>
  </si>
  <si>
    <t>-80kom opeke</t>
  </si>
  <si>
    <t>-35,0 kg vapna</t>
  </si>
  <si>
    <t>-9,0 kg cementa</t>
  </si>
  <si>
    <t>-0,15 m3 pijeska</t>
  </si>
  <si>
    <t>Obračun po komadu gotovih okana.</t>
  </si>
  <si>
    <t xml:space="preserve">Ugradnja lijevano željeznih poklopaca za vodomjerna okna. Komplet se sastoji od poklopca i okvira dimenzija 350 x 450 i to za ispitna opterećenja od 50KN. </t>
  </si>
  <si>
    <t xml:space="preserve">Tehničke karakteristike prema HRN EN124 ili jednakovrijedan. Poklopac se sastoji od kvadratnog ugradnog okvira s kvadratnim poklopcem. Poklopac posjeduje automatski sustav brtvljenja. Brtveni prstenovi poklopca izrađeni su od umjetne mase-elastomera – tako da poklopac potpuno naliježe, bez mogućnosti pomaka ili lupanja prilikom prelaska vozila preko poklopca. Poklopac je s dvije upuštene ručke, te natpisom VODOVOD i RIJEKA. </t>
  </si>
  <si>
    <t>U cijenu uračunat sav potreban rad i materijal.</t>
  </si>
  <si>
    <t>Identifikacija postojećih kućnih priključaka sa obilježavanjem na terenu u koordinaciji sa predstavnicima VOP-a. Identifikaciju je potrebno obaviti prije početka zemljanih radova. U cijenu uračunat sav potreban rad i materijal. Obračun po komadu identificiranog i obilježenog kućnog priključka.</t>
  </si>
  <si>
    <t>Iskop probnih šliceva za one instalacije koje se na terenu ne mogu utvrditi kuda idu, a sve u koordinaciji sa predstavnicima VOP-a. U cijenu uračunat sav potreban rad i materijal. Obračun po komadu izvedenog probnog šlica.</t>
  </si>
  <si>
    <t>UKUPNO STAVKA: A4/ KUĆNI PRIKLJUČCI</t>
  </si>
  <si>
    <t>A5/</t>
  </si>
  <si>
    <t>OSTALI RADOVI</t>
  </si>
  <si>
    <t>Izrada kompletnog elaborata katastra instalacija u skladu sa Pravilnikom o katastru vodova (NN RH 71/08).  Kao sastavni dio istog je geodetski situacijski nacrt stvarnog stanja za izgrađenu građevinu.</t>
  </si>
  <si>
    <t>Jedinična cijena stavke uključuje sve potrebne terenske i uredske radove, te materijale za izradu kompletnog elaborata katastra.</t>
  </si>
  <si>
    <t>Predati kao digitalnu geodetsku snimku u dwg formatu na CD-u i tri (3) primjerka uvezanog elaborata.</t>
  </si>
  <si>
    <t>Cijena stavke uključuje sve potrebne terenske i uredske radove, te materijale za izradu propisanog elaborata katastra.</t>
  </si>
  <si>
    <t>Vodovodni ogranak</t>
  </si>
  <si>
    <t>Kućni priključak</t>
  </si>
  <si>
    <t>Izrada elaborata izvedenog stanja  za potrebe internog katastra vodova odnosno unos u GIS (Geomedia-integraf) koji uključuje projekt izvedenog stanja odnosno detaljnu snimku objekta na cjevovodu (sheme okna, zasunskih komora, fotografije i tablice) sve prema uputama za geodete (VIK Rijeka) . Upute za izradu mogu se skinuti na slijedećem linku:</t>
  </si>
  <si>
    <t>ftp://46.31.136.32/</t>
  </si>
  <si>
    <t>Periodično izrađen radni materijal pregledan od strane nadzornog inženjera predati Investitoru uz privremene situacije u cilju dobivanja što kvalitetnije završne snimke izvedenog stanja.</t>
  </si>
  <si>
    <t>Jedinična cijena stavke uključuje sve potrebne terenske i uredske radove, te materijale za izradu kompletnog elaborata. Po završetku radova predati kompletan uvezani elaborat u tri primjerka i kao digitalnu snimku u dwg formatu na CD-u.</t>
  </si>
  <si>
    <t>Vodovodni ogranak - 73 m'</t>
  </si>
  <si>
    <t>Nadzemni hidranti - 1 kom</t>
  </si>
  <si>
    <t>okno odzračnog ventila - 1 kom</t>
  </si>
  <si>
    <t>Kućni priključci - 25m'</t>
  </si>
  <si>
    <t>Obnova stalnih točaka izmjere koje se prilikom građevinskih radova unište. Cijena stavke uključuje sve  potrebne terenske i uredske radove, te sav materijal za rad propisanog elaborata katastra.</t>
  </si>
  <si>
    <t>Obračun po kom.</t>
  </si>
  <si>
    <t>UKUPNO STAVKA: A5/ OSTALI RADOVI</t>
  </si>
  <si>
    <t>B/</t>
  </si>
  <si>
    <t xml:space="preserve"> MONTERSKI RADOVI</t>
  </si>
  <si>
    <t xml:space="preserve">B1/ </t>
  </si>
  <si>
    <t>CJEVOVOD</t>
  </si>
  <si>
    <t xml:space="preserve">Raznašanje duž vodovodnog rova i spuštanje u rov cijevi (ductil), fazonskih komada, armatura, poklopaca i penjalica. Cijevi se spuštaju u rov na pripremljenu posteljicu, te poravnavaju po pravcu i niveleti uz potrebnu montersku pripomoć i uz kontrolu geodetskim instrumentom. </t>
  </si>
  <si>
    <t>a)    do 100 kg/kom</t>
  </si>
  <si>
    <t>b)    preko 100 kg/kom</t>
  </si>
  <si>
    <t>Spajanje cijevi i fazonskih komada od DUCTIL nodularnog lijeva TYT („TYTON“) spojeva. Prethodno cijevi postaviti na pješčanu posteljicu i poravnati u horizontalnom i vertikalnom smjeru. Prije umetanja i pritiskivanja brtve u žlijeb naglavka, potrebno je isti očistiti od eventualnih nečistoća i premazati, a tek onda umetnuti brtvu.</t>
  </si>
  <si>
    <t xml:space="preserve">DN 80 </t>
  </si>
  <si>
    <t>DN 100</t>
  </si>
  <si>
    <t xml:space="preserve">Spajanje ductil i čeličnih fazonskih i lijevano željeznih armatura na prirubnicu. Spoj izvesti pomoću gumene brtve i odgovarajućih vijaka. </t>
  </si>
  <si>
    <t>DN 50</t>
  </si>
  <si>
    <t>Obavljanje tlačne probe cjevovoda prema normi HRN EN 805 ili jednakovrijedno zajedno s montiranim hidrantima i ogrlicama te otvorenim hidrantskim zasunima. Tlačnu probu izvesti prema važećim tehničkim propisima i uputstvima proizvođača cijevi. Jediničnom cijenom obuhvatiti i dobavu vode za sva ispitivanja, kao i najam hidrantskog priključka i vodomjera.</t>
  </si>
  <si>
    <t>Radove je potrebno izvoditi u dogovoru i u prisustvu nadležne službe VOP-a.</t>
  </si>
  <si>
    <t>U cijenu stavke su uključeni i diferencijalni FF čelični komadi dužine 500mm, promjera DN 100.</t>
  </si>
  <si>
    <t>Uključena dobava, doprema i montaža FFG komada dužine 500 mm koji se montiraju na mjesto diferencijalnih FF čeličnih komada nakon obavljene tlačne probe i skidanja FF čeličnih komada.</t>
  </si>
  <si>
    <t>Diferencijalni FF komadi su sa blendom u sredini i priključcima 2" i 3/4" (sve puta 2) koji omogućuju razdvajanje izgrađenih dionica i onih u izgradnji. Nakon kompletne izvedbe vodovoda diferencijalni komadi se zamjenjuju FFG komadima iste dužine koje je potrebno predvidjeti u dobavi materijala. Predviđaju se četiri tlačne probe.</t>
  </si>
  <si>
    <t>Stavkom je obuhvaćena potrebna količina vode koje je potrebna zajedno s najmom  hidrantskog priključka i vodomjera.</t>
  </si>
  <si>
    <t>Cijenom stavke obuhvaćeni su svi potrebni radovi, materijali, pomagala i transporti za kompletno ispitivanje sve do konačne uspješnosti.</t>
  </si>
  <si>
    <t>Sva višekratna ispitivanja na jednoj dionici neće se posebno priznavati, već svako drugo i daljnje ispitivanje na istoj dionici ide na teret Izvođača. U ukupnu dužinu su uračunate i dužine spojnih vodova za kućne priključke.</t>
  </si>
  <si>
    <t>duktil DN 100 mm</t>
  </si>
  <si>
    <t>Obračun po 1 m uspješno ispitanog cjevovoda.</t>
  </si>
  <si>
    <t>duktil DN 80 mm</t>
  </si>
  <si>
    <t>DEZINFEKCIJA CJEVOVODA</t>
  </si>
  <si>
    <t>Ispiranje i dezinfekcija cjevovoda i mimovoda (bypass-a) 13% natrijevim hipokloritom provodi se nakon uspješno provedene tlačne probe cjevovoda. Tlačna proba cjevovoda provodi se nakon ispiranja vodoopskrbnog cjevovoda kada je mutnoća manja od 3NTU.</t>
  </si>
  <si>
    <t xml:space="preserve">Cijeli tijek procesa dezinfekcije cjevovoda kroz svaku fazu mora se provoditi uz prethodnu verifikaciju ovlaštene osobe KD Vodovod i kanalizacija Rijeka zaduženu za praćenje i realizaciju investicije  i  stručni nadzor procesa dezinfekcije cjevovoda/ mimovoda od strane  voditelja Odjela sanitarnog nadzora. </t>
  </si>
  <si>
    <t>Sve faze izvođenja tehnološkog procesa dezinfekcije cjevovoda ili mimovoda i neutralizacije hiperklorirane vode provode se pod nadzorom odgovorne osobe za rad s kemikalijama Izvođača. Sredstvo za dezinfekciju mora imati certifikat za kontakt s vodom za ljudsku potrošnju, može se koristiti samo od strane educiranih djelatnika sukladno propisanom Zakonu o kemikalijama, a prilikom njihove upotrebe djelatnici su u obvezi nositi propisanu zaštitnu opremu.</t>
  </si>
  <si>
    <r>
      <rPr>
        <b/>
        <sz val="11"/>
        <rFont val="Arial"/>
        <family val="2"/>
        <charset val="238"/>
      </rPr>
      <t>I.FAZA</t>
    </r>
    <r>
      <rPr>
        <sz val="11"/>
        <rFont val="Arial"/>
        <family val="2"/>
        <charset val="238"/>
      </rPr>
      <t>: Dokumentacija. Kako bi se provela dezinfekcija cjevovoda ili mimovoda, tehnologija procesa dezinfekcije mora pored detaljnih opisa postupka i pripadajućih proračuna potrebnih količina za iste, sadržavati i situacijski prikaz cjevovoda/mimovoda koji se obrađuju, s pripadajućim uzdužnim profilima na kojima moraju biti naznačena sva karakteristična mjesta na cjevovodu (hidranti, ispusna mjesta, odzračnici) te dužine i profili cjevovoda, a mjesta uključena u proces dezinfekcije moraju biti posebno označena.</t>
    </r>
  </si>
  <si>
    <r>
      <rPr>
        <b/>
        <sz val="11"/>
        <rFont val="Arial"/>
        <family val="2"/>
        <charset val="238"/>
      </rPr>
      <t>II.FAZA</t>
    </r>
    <r>
      <rPr>
        <sz val="11"/>
        <rFont val="Arial"/>
        <family val="2"/>
        <charset val="238"/>
      </rPr>
      <t xml:space="preserve">: </t>
    </r>
    <r>
      <rPr>
        <b/>
        <sz val="11"/>
        <rFont val="Arial"/>
        <family val="2"/>
        <charset val="238"/>
      </rPr>
      <t xml:space="preserve"> </t>
    </r>
    <r>
      <rPr>
        <sz val="11"/>
        <rFont val="Arial"/>
        <family val="2"/>
        <charset val="238"/>
      </rPr>
      <t>Priprema  za provođenje procesa dezinfekcije cjevovoda i mimovoda. Izvoditelj radova ima obvezu montaže potrebnog materijala za izvođenja procesa dezinfekcije na prethodno odobrenom priključnom mjestu na cjevovodu.</t>
    </r>
  </si>
  <si>
    <r>
      <rPr>
        <b/>
        <sz val="11"/>
        <rFont val="Arial"/>
        <family val="2"/>
        <charset val="238"/>
      </rPr>
      <t>III.FAZA</t>
    </r>
    <r>
      <rPr>
        <sz val="11"/>
        <rFont val="Arial"/>
        <family val="2"/>
        <charset val="238"/>
      </rPr>
      <t>: Ispiranje cjevovoda ili mimovoda. Prije provođenja procesa dezinfekcije cjevovoda ili mimovoda potrebno je napuniti i odzračiti cjevovod, te izvršiti ispiranje na svim hidrantima i ispusnim mjestima na trasi, uz istovremeno dopunjavanje cjevovoda svježom vodom. Ispiranje cjevovoda ili mimovoda provodi se dok mutnoća vode na svim hidrantima odnosno izljevnim mjestima nije &lt; 3NTU.</t>
    </r>
  </si>
  <si>
    <r>
      <rPr>
        <b/>
        <sz val="11"/>
        <rFont val="Arial"/>
        <family val="2"/>
        <charset val="238"/>
      </rPr>
      <t>IV.FAZA</t>
    </r>
    <r>
      <rPr>
        <sz val="11"/>
        <rFont val="Arial"/>
        <family val="2"/>
        <charset val="238"/>
      </rPr>
      <t xml:space="preserve">: Punjenje cjevovoda i mimovoda i provođenje procesa dezinfekcije. Početak procesa dezinfekcje je punjenje cjevovoda i mimovoda hiperkloriranom vodom na način da se propusti, u ovisnosti o volumenu cjevovoda,  svježa voda uz doziranje 13%-tnog natrijevog hipoklorita (NaOCl) na poziciji odobrenog priključnog mjesta, u koncentraciji ativnog klora od 50 mg/l. Punjenje hiperkloriranom vodom provodi se pod pretpostavkom da su cjevovod ili mimovod prethodno napunjeni, a voda se ispušta na prethodno odobrenim hidrantima i ispusnim mjestima naznačenim u situacijskom prikazu cjevovoda ili mimovoda i uzdužnom profilu. </t>
    </r>
  </si>
  <si>
    <t xml:space="preserve">Nakon što se na prethodno odobrenim hidrantima i ispusnim mjestima izmjeri tražena koncentracija slobodnog klora (mg/l Cl2) od 50 mg/l, prestaje se s doziranjem natrijevog hipoklorita, te se tako napunjen cjevovod ostavlja da stoji 24h. </t>
  </si>
  <si>
    <t>Na cjevovodu ili mimovodu je potrebno zatvoriti sve ventile (osim odzračnih) radi sprječavanja ulaza vode i istjecanja radne otopine za dezinfekciju, te je potrebno reviziona okna poklopiti pripadajućim poklopcima. Ukoliko će cjevovod za vrijeme provođenja postupka dezinfekcije biti bez nadzora postavlja se natpis „OPREZ - DEZINFEKCIJA CJEVOVODA U TIJEKU - VODA NIJE ZA UPOTREBU“.</t>
  </si>
  <si>
    <r>
      <rPr>
        <b/>
        <sz val="11"/>
        <rFont val="Arial"/>
        <family val="2"/>
        <charset val="238"/>
      </rPr>
      <t>V.FAZA</t>
    </r>
    <r>
      <rPr>
        <sz val="11"/>
        <rFont val="Arial"/>
        <family val="2"/>
        <charset val="238"/>
      </rPr>
      <t>: Provjera učinkovitosti provedenog  procesa dezinfekcije cjevovoda i mimovoda. Po isteku 24h mjeri se količina preostalog slobodnog klora redom na svim odobrenim hidrantima i ispusnim mjestima. Ukoliko je rezidualna koncentracija slobodnog klora &lt;0.08mg/l, potrebno je ponoviti postupak ispiranja i dezinfekcije cjevovoda ili mimovoda. Ukoliko je izmjerena rezidualna koncentracija slobodnog klora &gt; 0.08mg/l  voda se propušta u daljnje dionice.</t>
    </r>
  </si>
  <si>
    <r>
      <rPr>
        <b/>
        <sz val="11"/>
        <rFont val="Arial"/>
        <family val="2"/>
        <charset val="238"/>
      </rPr>
      <t>VI. FAZA</t>
    </r>
    <r>
      <rPr>
        <sz val="11"/>
        <rFont val="Arial"/>
        <family val="2"/>
        <charset val="238"/>
      </rPr>
      <t xml:space="preserve">: Ispuštanje i neutralizacija hiperklorirane vode iz cjevovoda ili mimovoda. Hiperklorirana voda od procesa dezinfekcije cjevovoda ili mimovoda ispušta se na prethodno odobrenim hidrantima i ispusnim mjestima u skladu s priloženim situacijskim prikazom s uzdužnim profilima. </t>
    </r>
  </si>
  <si>
    <r>
      <t xml:space="preserve">Postupanje s otpadnom vodom nakon provedenog procesa dezinfekcije i ispiranja mora se provesti sukladno </t>
    </r>
    <r>
      <rPr>
        <b/>
        <sz val="11"/>
        <rFont val="Arial"/>
        <family val="2"/>
        <charset val="238"/>
      </rPr>
      <t>Pravilniku o graničnim vrijednostima emisija otpadnih voda</t>
    </r>
    <r>
      <rPr>
        <sz val="11"/>
        <rFont val="Arial"/>
        <family val="2"/>
        <charset val="238"/>
      </rPr>
      <t xml:space="preserve">. U recipijent se može ispuštati hiperklorirana voda uz razrjeđenje vodom ukoliko je izmjerena koncentracija slobodnog klora </t>
    </r>
    <r>
      <rPr>
        <b/>
        <sz val="11"/>
        <rFont val="Arial"/>
        <family val="2"/>
        <charset val="238"/>
      </rPr>
      <t>&lt; od 0.5 mg/l</t>
    </r>
    <r>
      <rPr>
        <sz val="11"/>
        <rFont val="Arial"/>
        <family val="2"/>
        <charset val="238"/>
      </rPr>
      <t xml:space="preserve">. Ako je koncentracija slobodnog klora  </t>
    </r>
    <r>
      <rPr>
        <b/>
        <sz val="11"/>
        <rFont val="Arial"/>
        <family val="2"/>
        <charset val="238"/>
      </rPr>
      <t>&gt; od 0.5 mg/l</t>
    </r>
    <r>
      <rPr>
        <sz val="11"/>
        <rFont val="Arial"/>
        <family val="2"/>
        <charset val="238"/>
      </rPr>
      <t xml:space="preserve">, hiperklorirana voda se prije ispuštanja u prirodni recipijent mora neutralizirati odgovarajućim sredstvom za neutralizaciju (natrijevim bisulfitom ili jednakovrijedno). Za oba navedena postupka potrebno je navesti i opisati tehnologiju neutralizacije hiperklorirane vode, te osigurati odgovarajuće spremnike za provođenje procesa neutralizacije koji moraju biti opisani u Prilogu 4. </t>
    </r>
  </si>
  <si>
    <t>Istovremeno s ispuštanjem vode cjevovodi ili mimovodi se nadopunjavaju svježom vodom za ljudsku potrošnju.</t>
  </si>
  <si>
    <r>
      <rPr>
        <b/>
        <sz val="11"/>
        <rFont val="Arial"/>
        <family val="2"/>
        <charset val="238"/>
      </rPr>
      <t>VII.FAZA</t>
    </r>
    <r>
      <rPr>
        <sz val="11"/>
        <rFont val="Arial"/>
        <family val="2"/>
        <charset val="238"/>
      </rPr>
      <t xml:space="preserve">: Uzimanje uzorka vode za laboratorijsku analizu. Nakon provedenog procesa dezinfekcije cjevovoda ili mimovoda, ispiranja i punjenja svježom vodom za ljudsku potrošnju, predstavnik neovisno ovlaštenog laboratorija provodi uzimanje uzoraka na analizu, na prethodno odobrenom mjestu od strane predstavnika Odjela sanitarnog nadzora. Mjesto/lokacija uzimanja uzorka vode za analizu kvalitete mora biti točno definirano i prethodno odobreno. 
Za potrebe tehničkog pregleda građevine u svrhu izdavanja uporabne dozvole provodi se analiza uzoraka vode za ljudsku potrošnju uzetih iz građevina na sve parametre iz Priloga II. točke 1. Pravilnika o parametrima sukladnosti, metodama analize, monitoringu i planovima sigurnosti vode za ljudsku potrošnju te načinu vođenja registra pravnih osoba koje obavljaju djelatnost javne vodoopskrbe i za parametar ugljikovodika iz Priloga I. tablice 4 Pravilnika
</t>
    </r>
  </si>
  <si>
    <t>Prilikom tehničkog pregleda vodnih građevina za vodoopskrbu uzima se najmanje po jedan uzorak za svaku zasebnu  komunalnu vodnu građevinu u vodoopskrbnome sustavu, te najmanje 10% ukupnog broja hidranata duž vodoopskrbnog cjevovoda, uz uvjet da su obuhvaćene krajnje točke na mreži, radi provjere usklađenosti parametara.</t>
  </si>
  <si>
    <r>
      <rPr>
        <b/>
        <sz val="11"/>
        <rFont val="Arial"/>
        <family val="2"/>
        <charset val="238"/>
      </rPr>
      <t>VIII.FAZA</t>
    </r>
    <r>
      <rPr>
        <sz val="11"/>
        <rFont val="Arial"/>
        <family val="2"/>
        <charset val="238"/>
      </rPr>
      <t xml:space="preserve">: Verifikacija uspješnosti procesa dezinfekcije cjevovoda ili mimovoda. Proces dezinfekcje cjevovoda ili mimovoda smatra se uspješno provedenim nakon dobivanja analitičkog izvješća neovisnog ovlaštenog laboratorija da je analizirani uzorak vode nakon dezinfekcije cjevovoda ili mimovoda sukladan važećem Zakonu o vodi za ljusku potrošnju i Pravilnika o parametrima sukladnosti, metodama analize, monitoringu i planovima sigurnosti vode za ljudsku potrošnju te načinu vođenja registra pravnih osoba koje obavljaju djelatnost javne vodoopskrbe. Uzorke vode za ljudsku potrošnju mora uzeti stručna osoba ovlaštenog laboratorija. Rukovoditelj Službe kontrole kvalitete vode i sanitarnog nadzora temeljem analitičkog izvješća neovisnog laboratorija i provedenih internih analiza daje suglasnost i verifikaciju uspješno provedene dezinfekcije cjevovoda ili mimovoda osobi zaduženoj za vođenje predmetne investicije. </t>
    </r>
  </si>
  <si>
    <t xml:space="preserve">Ukoliko se prilikom prve analize uzoraka utvrdi nesukladnost određenog parametra, potrebno je ukloniti uzroke nesukladnosti te ponoviti uzorkovanje i ispitivanje na istim izljevnim mjestima na kojima je utvrđena nesukladnost na taj parametar.
Ukoliko se analizama uzoraka vode uzetim u svrhu tehničkog pregleda građevina utvrdi odstupanje mikrobioloških parametara propisanih Pravilnikom, izvođač dezinfekcije vodne građevine dužan je osigurati provedbu mjere dodatnog ispiranja te po potrebi, mjere dezinfekcije putem ovlaštene pravne osobe po posebnom propisu. Prije pristupanja dezinfekciji cjevovoda Izvoditelj radova u obvezi je izraditi „Tehnologiju dezinfekcije vodoopskrbnog cjevovoda ili mimovoda“ koja u prilogu mora sadržavati niže navedeno (Prilog 1, 2 i 3):
</t>
  </si>
  <si>
    <t>PRILOG 1:  Opis tehnološkog procesa dezinfekcije cjevovoda</t>
  </si>
  <si>
    <t>Izvođač radova sukladno navedenom u troškovničkoj stavci u obvezi je izraditi  opis  tehnološkog  procesa izvođenja dezinfekcije cjevovoda ili mimovoda koju je potrebno prethodno dostaviti stručnim službama KD Vodovod i kanalizacija Rijeka na verifikaciju kao preduvjet pristupanju izvođenja navedenih radova.</t>
  </si>
  <si>
    <t>PRILOG 2: Izračun potrebnog broja sati za izvođenje pojedinih faza procesa dezinfekcije cjevovoda</t>
  </si>
  <si>
    <t>U ovisnosti o složenosti postupaka dezinfekcije cjevovoda i sukladno danom opisu svake faze istog, potrebno je predvidjeti potreban broj sati (po fazama i ukupno) te ga uvrstiti ukupni dinamički plan.</t>
  </si>
  <si>
    <t>PRILOG 3: Proračun doziranja 13% natrijevog hipoklorita (NaOCl)  kod hiperkloriranja cjevovoda i mimovoda</t>
  </si>
  <si>
    <t>Zahtijevana koncentracija aktivnog slobodnog klora: 50 mg/lit</t>
  </si>
  <si>
    <t>Masena koncentracija otopine NaOCl: 13 %</t>
  </si>
  <si>
    <t>Profil cjevovoda – unutarnji promjer: 100</t>
  </si>
  <si>
    <t xml:space="preserve">Dužina cjevovoda: 73m </t>
  </si>
  <si>
    <t>Volumen cjevovoda: 0,57m³</t>
  </si>
  <si>
    <t xml:space="preserve">Potrebna količina NaOCl: 1,21 L 13%-tne otopine </t>
  </si>
  <si>
    <t>Profil mimovoda – unutarnji promjer: 83 (PEHD 90)</t>
  </si>
  <si>
    <t xml:space="preserve">Dužina mimovoda: 73m </t>
  </si>
  <si>
    <t>Volumen mimovoda: 0,39m³</t>
  </si>
  <si>
    <t xml:space="preserve">Potrebna količina NaOCl: 0,075L 13%-tne otopine </t>
  </si>
  <si>
    <t xml:space="preserve">PRILOG 4: Opis postupka neutralizacije hiperklorirane vode nakon procesa dezinfekcje cjevovoda i mimovoda. Opis tehnološkog procesa neutralizacije mora sadržavati razradu svih potrebnih faza provođenja postupka, vrstu kemikalije za neutralizaciju hiperklorirane vode kao i   spremnika odnosno lokacije na kojoj se provodi sama neutralizacija. Dekloriranje hiperklorirane vode provodi  se natrijevim hidrogen sulfitom (bisulfitom) ili drugim odgovarajućim sredstvom za neutralizaciju. U prilogu 4 potrebno je navesti naziv sredstva za neutralizaciju koje će se koristiti te opisati tehnološki postupak neutralizacije. Ukoliko se kao polazna sirovina iz koje će se dobiti 20%-na otopina koristi  kruti natrijev metabisulfit: Na2S2O5 + H2O = 2 NaHSO3; Dekloriranje hiperklorirane vode vršiti će se prema kemijskoj reakciji: NaHSO3 + HOCl = NaHSO4 + HCl; Teoretski je za uklanjanje 50 mg/l slobodnog klora iz vode potrebno 68.5 mg/l Na2S2O5, odnosno 51,9 mg/l NaHSO3. </t>
  </si>
  <si>
    <r>
      <t>Praktično se, međutim računa sa 150 mg/l NaHSO</t>
    </r>
    <r>
      <rPr>
        <vertAlign val="subscript"/>
        <sz val="11"/>
        <rFont val="Arial"/>
        <family val="2"/>
        <charset val="238"/>
      </rPr>
      <t>3</t>
    </r>
    <r>
      <rPr>
        <sz val="11"/>
        <rFont val="Arial"/>
        <family val="2"/>
        <charset val="238"/>
      </rPr>
      <t xml:space="preserve"> za dekloriranje hiperklorirane vode sa 50 mg/l slobodnog klora. Tu vrijednost zbog neidealnih uvjeta (ne postojanja statičkog mješača i neutralizacijskog tanka – koji nisu niti potrebni jer je kemijska reakcija trenutna), valja udvostručiti pa se tako dobiva vrijednost od 300 mg/l NaHSO3 za neutralizaciju 50 mg/l slobodnog klora.Potrebno je stoga za dekloriranje 1000m³ hiperklorirane vode sa 50 mg/l slobodnog klora utrošiti 300 kg NaHSO3, odnosno 1.500 litara 20%-tne otopine NaHSO3.</t>
    </r>
  </si>
  <si>
    <t>U cijeni stavke uključena je sva potrebna količina vode za kompletnu izvedbu stavke, sredstvo za dezinfekciju, sav potreban rad i materijal te sva ispitivanja.</t>
  </si>
  <si>
    <t>Obračun po 1 m cjevovoda.</t>
  </si>
  <si>
    <t>pehd DN 90 mm</t>
  </si>
  <si>
    <t>Ispitivanje hidrantske mreže. Obvezno od Ovlaštene institucije. Ispitivanje obuhvaća ispitivanje pritiska i protočnosti na priključcima hidranata. Po obavljenom ispitivanju izdaje se službeni protupožarni atest.</t>
  </si>
  <si>
    <t>Hidrantska mreža se sastoji od 73m cijevi, te 1 nadzemni hidrant.</t>
  </si>
  <si>
    <t>Obračun po kompletno ispitanoj mreži i izdanom atestu.</t>
  </si>
  <si>
    <t>Priprema za dezinfekciju cjevovoda i mimovoda. U cijenu uračunat sav potreban rad i materijal za izvedbu (spoj vatrogasnog crijeva i sl.). U ukupnu dužinu su uračunate i dužine spojnih vodova za kućne priključke kao i priprema za svaki ogranak posebno. Ukupna dužina iznosi 73m.</t>
  </si>
  <si>
    <t>Cjevovod</t>
  </si>
  <si>
    <t>Obračun po kompletu za cijelu trasu.</t>
  </si>
  <si>
    <t>Mimovod</t>
  </si>
  <si>
    <t xml:space="preserve">Izrada prespoja projektiranog vodovodnog ogranka na postojeće cjevovode. Sve uz obavezno prisustvo i u koordinaciji s djelatnicima nadležnog VOP-a. </t>
  </si>
  <si>
    <t>DUCTIL 100</t>
  </si>
  <si>
    <t>Obračun po komadu izvedenog spoja.</t>
  </si>
  <si>
    <t>Izrada mimovoda (bypass-a) vodovodnog cjevovoda zajedno s kućnim priključcima.</t>
  </si>
  <si>
    <t xml:space="preserve">Stavkom su obuhvaćeni svi građevinski i monterski radovi (rad + materijal) potrebni za izvedbu mimovoda i normalno funkcioniranje vodoopskrbe tijekom cjelokupnog izvođenja radova, te sva pomagala i transporti potrebni za isto, a što uključuje  i prespoje na postojeće cjevovode i prespoje postojećih kućnih priključaka kao i ispiranje idezinfekciju svih izvedenih mimovoda (bypass-a), te naknadnu demontažu. </t>
  </si>
  <si>
    <t>Dezinfekcija svih izvedenih mimovoda provodi se sukladno Uputama izvoditeljima procesa dezinfekcije vodoopskrbnih cjevovoda i mimovoda (bypass-a).</t>
  </si>
  <si>
    <t xml:space="preserve">Stavka uključuje dobavu, transport i ugradnju privremenih mimovodnih opskrbnih cjevovoda na trasi postojećih ogranka, zajedno sa svim fazonskim komadima i armaturama, kao i dovoljan broj spojnih elemenata za izradu privremenih kućnih priključaka. </t>
  </si>
  <si>
    <t>Mimovod se mora hidraulički proračunati (obavezan prilog hidraulički proračun), a ne smije biti manjeg profila od DN 90 mm i na najnižem dijelu mora imati ventil za ispuštanje i uzimanje uzoraka.</t>
  </si>
  <si>
    <t>Izvođač radova, uz kontrolu nadzornog inženjera, izvodi montažu mimovoda,a navedeno mora izvesti u koordinaciji s djelatnikom nadležnog VOP-a i predstavnikom Službe kontrole kvalitete vode i sanitarnog nadzora, posebno vezano uz definiranje mjesta spoja na postojeće cjevovode (cjevovod ili hidrant) kao i definiranje mjesta, načina i vremena uzorkovanja vode radi analize te poštivanje pocedura vezano uz kontrolu kvalitete vode za piće.</t>
  </si>
  <si>
    <t>Predstavnik neovisnog ovlaštenog laboratorija i predstavnik Službe kontrole kvalitete vode i sanitarnog nadzora nakon provedenog ispiranja i dezinfekcije mimovoda uzimaju uzorak na analizu. Nakon dobivenog analitičkog izvješća neovisnog ovlaštenog laboratorija i verifikacije uspješnosti ispiranja i dezinfekcije od strane Službe kontrole kvalitete i sanitarnog nadzora, Izvođač može pustitit mimovod u korištenje.</t>
  </si>
  <si>
    <t>Mimovod se premješta duž trase prema dinamici građenja. Mimovod se ukopava, a u cilju zaštite od mehaničkih oštećenja i temperaturnih utjecaja, a u ovisnosti o mjestu ugradnje/polaganja, godišnjem dobu te lokalnim uvjetima ili se zaštićuje na neki drugi način.</t>
  </si>
  <si>
    <t>Stavka uključuje strojno zasijecanje asfalterskog zastora pomoću kružne pile, razbijanje, skidanje i odvoz asfalterskog zastora duž trase mimovoda, te za kućne priključke. Stavka uključuje i razbijanje asfalta nakon ponovnog zatjecanja prije asfaltiranja.</t>
  </si>
  <si>
    <t>U slučaju da se mimovod ne ukopava u stavku je potrebno uključiti i eventualne toplinske izolacije cjevovoda i opteživače ako se radi o mimovodima sa radnim tlakom za koje je isto potrebno. O svemu navedenom, odnosno o načinu izvedbe i zaštite mimovoda odlučuje Izvođač samostalno ili u dogovoru sa nadzornim inženjerom, a sve ovisno o odabranoj metodologiji rada, dinamici radova i samim karakteristikama na gradilištu.</t>
  </si>
  <si>
    <t xml:space="preserve">Na mimovod se privremenim priključcima prespajaju postojeći kućni priključci, a za izvedbu koji je potrebna ogrlica, ventil, cijev PEHD malog profila, spojnice i dr. Nakon prestanka potrebe za mimovodom isti se demontira i eventualno premješta na novu poziciju, ukoliko je isto predviđeno projektnim rješenjem. Na kraju se materijal mimovoda odvozi na skladište komunalnog društva, odnosno ostaje u vlasništvu KD VIK-a. </t>
  </si>
  <si>
    <t>Izvođač radova mora osigurati pristup vodomjernim oknima tijekom cijelog vremena izvođenja radova, tj. mora omogućiti nesmetano očitavanje vodomjera.</t>
  </si>
  <si>
    <t xml:space="preserve">Izvođač je dužan mimovod održavati u ispravnom stanju dok god za istim postoji potreba, te je odgovoran za njegovu funkcionalnost i ispravnost, kao i za eventualno učinjene troškove Komunalnom Društvu, te korisnicima vodne usluge uslije prekida u vodoopskrbi uzrokaovanih neadekvatnošću mimovoda (lom, puknuće,....). U slučaju istog Izvođaču će se obračunati i naplatiti svi troškovi prouzročeni komunalnom društvu zbog interventnog izlaska na teren. Stavku izvesti u dogovoru sa nadzornim inženjerom i predstavnicima komunalnog društva. Mimovod se postavlja u rov širine 50cm i visine 60cm. </t>
  </si>
  <si>
    <t>MONTERSKI RADOVI:</t>
  </si>
  <si>
    <t xml:space="preserve">- izrada mimovoda PEHD DN 90                                         </t>
  </si>
  <si>
    <t>Obračun po m' mimovoda.</t>
  </si>
  <si>
    <t xml:space="preserve"> m   </t>
  </si>
  <si>
    <t xml:space="preserve">- izrada privremenih priključaka na mimovod       </t>
  </si>
  <si>
    <t>GRAĐEVINSKI RADOVI:</t>
  </si>
  <si>
    <t xml:space="preserve">- iskop rova                                                          </t>
  </si>
  <si>
    <r>
      <t>m</t>
    </r>
    <r>
      <rPr>
        <vertAlign val="superscript"/>
        <sz val="11"/>
        <rFont val="Arial"/>
        <family val="2"/>
        <charset val="238"/>
      </rPr>
      <t>3</t>
    </r>
  </si>
  <si>
    <t xml:space="preserve">- zatrpavanje rova                                               </t>
  </si>
  <si>
    <t xml:space="preserve">- odvoz                                            </t>
  </si>
  <si>
    <t>UKUPNO STAVKA: B1/ CJEVOVOD</t>
  </si>
  <si>
    <t xml:space="preserve">B2/ </t>
  </si>
  <si>
    <t>NAPOMENA: Radove izvoditi uz obavezno prisustvo i u koordinaciji s djelatnicima nadležnog VOP-a. Prije narudžbe svog materijala za kućne priključke potrebno je izvršiti konzultacije s predstavnicima VOP-a</t>
  </si>
  <si>
    <t>Izrada svih monterskih radova na izmještanju kućnih priključaka uključujući prespoj, te prebacivanje individualnih reducir ventila (ukoliko ih ima) i vodomjera. U cijenu je uračunata i ugradnja svih fazonskih komada i priključne pocinčane vodovodne cijevi Ø1“ za radni pritisak do 10bara.</t>
  </si>
  <si>
    <t>Stavka se odnosi na sve kućne priključke za koje se izvode nova okna.</t>
  </si>
  <si>
    <t>Vodovodni materijal koji je potreban za jedan kućni priključak, prosječne duljine 5.0m:</t>
  </si>
  <si>
    <t>a) Kuglasti ventil s punim protokom Ø 1”, PN - 25, komada 2</t>
  </si>
  <si>
    <t xml:space="preserve">Namjena upotrebe: pitka voda.  </t>
  </si>
  <si>
    <t>Kuglasti ventil sa punim protokom treba biti ojačan i  minimalni radni pritisak do 25 bara (PN -25). Minimalna masa do 0,625 kg, minimalna ugradbena mjera do 80 mm.</t>
  </si>
  <si>
    <t xml:space="preserve">Kuglasti ventil sa punim protokom treba biti ispitan na pritisak od 63 bara. Kućište kuglastog ventila sa punim protokom treba biti izrađeno iz prešanog mesinga MS 58 prema normi DIN 17660 ili jednakovrijedno. </t>
  </si>
  <si>
    <t xml:space="preserve">Kugla kuglastog ventila sa punim protokom treba biti izrađena od prešanog mesinga MS 58 prema normi DIN 17672 ilil jednakovrijedno. </t>
  </si>
  <si>
    <t xml:space="preserve">Brtvilo kugle kuglastog ventila sa punim protokom treba biti od teflona oznake PTFE, te mora biti kao O - prsten iz NBR materijala prema normi DIN 3771 ili jednakovrijedno. </t>
  </si>
  <si>
    <t xml:space="preserve">Ručica kuglastog ventila sa punim protokom treba biti izrađena od silumina T.AISI 12 prema normi DIN 1725 ili jedankovrijedno. </t>
  </si>
  <si>
    <t>Svi navojni priključci "G" trebaju biti izrađeni za cijevne spojeve prema ISO 228 ili jednakovrijedno.</t>
  </si>
  <si>
    <t>b) pocinčana cijev f 1", prosječne duljine 5.0 m</t>
  </si>
  <si>
    <t>C) 2 spojnice (1 duge = 6,8 cm i 1 kratke = 4,0cm)</t>
  </si>
  <si>
    <t>d) sitni vodovodni materijal (brtve, spojni pribor i sl.)</t>
  </si>
  <si>
    <t>e) dekorodal traka (1 koluta/5m cijevi)</t>
  </si>
  <si>
    <t>f) 6 koljena f 1"</t>
  </si>
  <si>
    <t>h) 6 nipela f 1"</t>
  </si>
  <si>
    <t>i) 2 redukcije f 1"/1/2"</t>
  </si>
  <si>
    <t>Jedinična cijena uključuje sav potreban rad, materijal i transporte za izvedbu opisanog rada.</t>
  </si>
  <si>
    <t>Obračun po broju komadu priključka.</t>
  </si>
  <si>
    <t xml:space="preserve">  </t>
  </si>
  <si>
    <t xml:space="preserve">Demontaža postojećih vodomjera, fazonskih komada i fitinga, te ponovna ugradnja u okna. </t>
  </si>
  <si>
    <t xml:space="preserve">Jedinična cijena stavke uključuje sav potreban rad, materijal i transporte za izvedbu opisanog rada. </t>
  </si>
  <si>
    <t>Vodomjeri</t>
  </si>
  <si>
    <t>Obračun po demontiranom priključku.</t>
  </si>
  <si>
    <t>UKUPNO STAVKA: B2/ KUĆNI PRIKLJUČCI</t>
  </si>
  <si>
    <t xml:space="preserve">C/ </t>
  </si>
  <si>
    <t>DOBAVA I DOPREMA CIJEVI, VODOVODNIH  FAZONA I ARMATURA</t>
  </si>
  <si>
    <t xml:space="preserve">C1/ </t>
  </si>
  <si>
    <t>Specifikacija cijevi, fazonskih komada i armatura prema iskazu vodovodnog materijala i monterskim shemama. Izrada i kvaliteta prema postojećim propisima HRN, API i ISO.</t>
  </si>
  <si>
    <t>Dobava, doprema i istovar  na deponiju gradilišta,  vodovodnih cijevi od nodularnog lijeva (duktil) sukladno standardima HRN EN 545  ili jednakovrijedno. Cijevi se proizvode s naglavkom i spajaju Tyton spojem uključujući Tyton brtvu od EPDM-a, za radni pritisak do max. 40 bara. Troškovnik je izrađen na temelju dužine cijevi L=6,0 m, u slučaju ugradnje cijevi manjih dužina u jediničnoj cijeni obuhvatiti povećan broj spojeva.</t>
  </si>
  <si>
    <t>* Unutarnja zaštita od cementne obloge za pitku vodu</t>
  </si>
  <si>
    <t>* Vanjska zaštita izvedena je od cink-aluminija (400 g/m2) i zaštitnog sloja od epoxy premaza u plavom tonu.</t>
  </si>
  <si>
    <t>Cijevi i spojni materijal dobaviti prema uputama proizvođača, a radi eventualnog oštećenja, te krojenja cijevi dobavljeno je 5% više cijevi.</t>
  </si>
  <si>
    <t>Jediničnom cijenom obuhvaćen je i sav potreban spojni i brtveni materijal, što uključuje nabavu i dopremu brtve, kao i mast za podmazivanje, te potreban alat za montažu.</t>
  </si>
  <si>
    <t>U jediničnoj cijeni stavke obuhvaćeni su svi potrebni materijali, radovi, pomoćna sredstva i transporti potrebni za izvršenje stavke.</t>
  </si>
  <si>
    <t>DN 80 L=6,4+5%=6,72</t>
  </si>
  <si>
    <t>Obračun po 1 m dobavljene cijevi.</t>
  </si>
  <si>
    <t>DN 100 L=73+5%=76,65   76,65/3= 12,77m</t>
  </si>
  <si>
    <t>13*6=78m</t>
  </si>
  <si>
    <t>Dobava, doprema, isporuka i istovar na deponiju gradilišta, lukova od nodularnog lijeva (duktil) za horizontalne i vertikalne lomove na trasi, sa obostranim spojem na naglavak, TYTON spoj u svemu prema priloženoj specifikaciji.</t>
  </si>
  <si>
    <t>Sve sukladno normama HRN EN 545 ili jednakovrijedno. Lukovi su izvana i iznutra zaštićeni EP-P epoksi premazom prema DIN 30677-2 ili jednakovrijednim. Lukovi se spajaju spojem tyton u svemu prema standardu DIN 28603 ili jednakovrijedno.</t>
  </si>
  <si>
    <t>Jedinična cijena stavke uključuje sve potrebne materijale, radove, pomoćna sredstva i transporte, osim spajanja komada međusobno i na ostalu opremu.</t>
  </si>
  <si>
    <t>Obračun po 1 kompletno dobavljenom luku.</t>
  </si>
  <si>
    <t>POZ 1</t>
  </si>
  <si>
    <t xml:space="preserve"> "MMK" - 11º         DN 100 mm</t>
  </si>
  <si>
    <t xml:space="preserve">Dobava, prijevoz, isporuka i istovar na privremenu deponiju Izvođača radova, svih fazonskih komada od nodularnog lijeva za cjevovod i objekte na njemu za NP 10 bara, prema monterskim planovima i priloženoj specifikaciji. </t>
  </si>
  <si>
    <t xml:space="preserve">Sve sukladno normama HRN EN 545 ili jednakovrijedno. Fazonski komadi su iznutra zaštićeni EP -P epoxy premazom prema DIN 3476 ili jednakovrijedno, a izvana s EP-P epoksi premazom prema DIN 30677-2 ili jednakovrijednim. </t>
  </si>
  <si>
    <t xml:space="preserve">Fazonski komadi na naglavak kao i lukovi spajaju se spojem Tyton u svemu prema standardu DIN 28603 ili jednakovrijedno. </t>
  </si>
  <si>
    <t xml:space="preserve">Priključne dimenzije prirubničkih spojeva su prema standardu HRN EN 1092-1 ili jednakovrijedno za čelične prirubnice odnosno HRN EN 1092-2 ili jednakovrijedno za ljevano-željezne prirubnice s minimalno 8 rupa.Jediničnom cijenom obuhvaćen je i sav potreban spojni i brtveni materijal, što uključuje nabavu i dopremu nerđajućih vijaka s elastičnom podloškom i maticom, brtvi, kao i mast za podmazivanje, te potreban alat za montažu. </t>
  </si>
  <si>
    <t>Jedinična cijena stavke uključuje sve potrebne materijale, radove pomoćna sredstva i transporte.</t>
  </si>
  <si>
    <t>POZ 2</t>
  </si>
  <si>
    <t xml:space="preserve"> "EU"                           DN 80 mm</t>
  </si>
  <si>
    <t>POZ 3</t>
  </si>
  <si>
    <t xml:space="preserve"> "EU"                           DN 100 mm</t>
  </si>
  <si>
    <t>POZ 4</t>
  </si>
  <si>
    <t xml:space="preserve">    "F"                          DN 80 mm</t>
  </si>
  <si>
    <t>POZ 5</t>
  </si>
  <si>
    <t xml:space="preserve">    "F"                          DN 100 mm</t>
  </si>
  <si>
    <t>POZ 6</t>
  </si>
  <si>
    <t xml:space="preserve"> "FFG L=200mm"          DN 80 mm                     </t>
  </si>
  <si>
    <t>POZ 7</t>
  </si>
  <si>
    <t xml:space="preserve"> "FFG L=1000mm"         DN 80 mm                     </t>
  </si>
  <si>
    <t>POZ 8</t>
  </si>
  <si>
    <t xml:space="preserve"> "FFG L=1000mm"        DN 100 mm                     </t>
  </si>
  <si>
    <t>POZ 10</t>
  </si>
  <si>
    <t>"T"                             DN 100/50 mm</t>
  </si>
  <si>
    <t>POZ 11</t>
  </si>
  <si>
    <t>"T"                             DN 100/80 mm</t>
  </si>
  <si>
    <t>POZ 9</t>
  </si>
  <si>
    <t>"N 90°"                        DN 80 mm</t>
  </si>
  <si>
    <t>POZ 12</t>
  </si>
  <si>
    <t>"X"                             DN 100 mm</t>
  </si>
  <si>
    <t xml:space="preserve">Dobava, prijevoz, isporuka i istovar na privremenu deponiju Izvođača radova, svih vodovodnih duktil ljevano-željeznih armatura za cjevovod i objekte na njemu za NP 10 bara, prema montažnim planovima i specifikaciji. </t>
  </si>
  <si>
    <t xml:space="preserve">Sve sukladno normama HRN EN 1074-1:2002 ili jednakovrijedno, EN 1074-2:2002 ili jednakovrijedno, EN 1074-2:2002/A1:2008 ili jednakovrijedno, EN 1074-3:2002 ili jednakovrijedno, EN 1074-4:2002 ili jednakovrijedno, EN 1074-5:2002 ili jednakovrijedno, EN 1074-6:2008 ili jednakovrijedno. </t>
  </si>
  <si>
    <t>Uz specificirane armature koje se spajaju pomoću prirubnica dobaviti potreban broj nerđajućih vijaka s maticom odgovarajuće veličine i odgovarajuće brtve za prirubnice. Priključne dimenzije prirubničkih spojeva trebaju biti prema standardu HRN EN 1092-2 ili jednakovrijedno.</t>
  </si>
  <si>
    <t>4.1.</t>
  </si>
  <si>
    <t>z – eliptični zasun s elastičnim dosjedom sa ručnim kolom s površinskom zaštitom: plastificirano min. 250mic.</t>
  </si>
  <si>
    <t>POZ 13</t>
  </si>
  <si>
    <t>DIN 3202 red F4; GGG 40 ili jednakovrijedno</t>
  </si>
  <si>
    <t>DN 50 mm L=150mm, t= cca11,5kg</t>
  </si>
  <si>
    <t xml:space="preserve">kom </t>
  </si>
  <si>
    <t>4.2.</t>
  </si>
  <si>
    <t>Z- eliptični zasun s elastičnim dosjedom sa ručnim kolom s površinskom zaštitom: plastificirano min. 250mic.</t>
  </si>
  <si>
    <t>POZ 14</t>
  </si>
  <si>
    <t>DIN 3202 red F4; GG40 ili jednakovrijedno</t>
  </si>
  <si>
    <t>DN 80 mm L=180mm t= cca18,0kg</t>
  </si>
  <si>
    <t>4.3.</t>
  </si>
  <si>
    <t>NH - nadzemni hidrant DN 80/2200mm prema HRN EN 14384:2007 ili jednakovrijedan</t>
  </si>
  <si>
    <t>POZ 15</t>
  </si>
  <si>
    <t>Namjena: pitka voda</t>
  </si>
  <si>
    <t>Nazivni pritisak: do NP 10 bara</t>
  </si>
  <si>
    <t>Ugradbena mjera dubine ugradnje: Rd=1,00 m</t>
  </si>
  <si>
    <t>Hidrant u crvenoj boji</t>
  </si>
  <si>
    <t>Na stupu hidranta trebaju biti ugrađene tri (3) spojnice:</t>
  </si>
  <si>
    <t>*na gornjem dijelu dvije spojnice C Ø50mm, prema DIN-u 14317 ili jednakovrijedno</t>
  </si>
  <si>
    <t>*niže se nalazi spojnica B Ø65mm, prema DIN-u 14318 ili jednakovrijedno</t>
  </si>
  <si>
    <t>Hidrant treba biti sa prirubničkom spojnicom prema EN 1092-2 (DIN 2501) ili jednakovrijedno.</t>
  </si>
  <si>
    <t>Hidrant treba biti lomljive izvedbe u svom gornjem dijelu.</t>
  </si>
  <si>
    <t>Hidrant treba biti opremljen s automatskim ispustom vode iz nadzemnog tijela hidranta.</t>
  </si>
  <si>
    <t>4.4.</t>
  </si>
  <si>
    <t>OV - automatski usisno-odzračni ventil, prema HRN EN 1074-1:2002 ili jednakovrijedno i HRN EN 1074-4:2002 ili jednakovrijedno. Ugradbene dimenzije visine cca300mm.</t>
  </si>
  <si>
    <t>POZ 16</t>
  </si>
  <si>
    <t xml:space="preserve">DN 50 </t>
  </si>
  <si>
    <t>Izrada, doprema i istovar na deponij gradilišta prečki penjalica (ljestava) dimenzije šipke L=92 cm izrađenih od vruće cinčanog čelika B 505B. Penjalice (šipke) moraju biti od okruglog željeza promjera najmanje 1,6cm i dobro učvršćene u zid na udaljenosti od zida najmanje 16cm. Širina penjalica mora biti najmanje 40 cm.  U cijenu je uključen sav potreban rad i materijal.</t>
  </si>
  <si>
    <t xml:space="preserve">Dobava, doprema i istovar na deponij gradilišta lijevano željeznih poklopaca svijetlog otvora vel. 600x600mm, uključivo s okvirom minimalne visine 100 mm i to za ispitna opterećenja 400kN. </t>
  </si>
  <si>
    <t>Tehničke karakteristike prema HRN EN124 ili jednakovrijedan. Poklopac se sastoji od kvadratnog ugradnog okvira s  kvadratnim poklopcem. Poklopac posjeduje automatski sustav brtvljenja. Brtveni prstenovi poklopca izrađeni su od umjetne mase-elastomera – tako da poklopac potpuno naliježe, bez mogućnosti pomaka ili lupanja prilikom prelaska vozila preko poklopca. Poklopac je s dvije upuštene ručke, te natpisom VODOVOD i RIJEKA.</t>
  </si>
  <si>
    <t xml:space="preserve">         </t>
  </si>
  <si>
    <t>Dobava , doprema i istovar na deponiju gradilišta tzv. „TYTON-SIT“ brtvi (brtve su sa metalnim umecima) za spajanje fazonskih komada. Te će se ugraditi na neke osjetljive spojeve npr. Krajeve cjevovoda, veće horizontalne lomove na cjevovodu. Predviđa se 10-20% komada od ukupnog broja spojeva fazonskih komada. Brtve moraju biti u skaldu s nuđenom duktilnom cijevi i namijenjene za ugradnju u vodoopskrbnom sustavu.</t>
  </si>
  <si>
    <t>UKUPNO STAVKA: C1/ CJEVOVOD</t>
  </si>
  <si>
    <t>C2/</t>
  </si>
  <si>
    <t>NAPOMENA: Radove izvoditi uz obavezno prisustvo i u koordinaciji s djelatnicima nadležnog VOP-a s kojima se definiraju mjesta premještaja okana kućnih priključaka. Prije narudžbe svog materijala za kućne priključke potrebno je izvršiti konzultacije s predstavnicima VOP-a.</t>
  </si>
  <si>
    <t>Dobava, doprema i istovar na privremenu deponiju gradilišta, svih fazonskih komada, armatura, priključne cijevi i svog ostalog materijala potrebnog za izvedbu jednog vodovodnog kućnog priključka.</t>
  </si>
  <si>
    <t>a) Ogrlica za lijevano željezne DN100/1" (l.g.) cijevi i cijevi od nodularnog lijeva treba se sastojati od dva dijela:</t>
  </si>
  <si>
    <t xml:space="preserve">a.1) Univerzalna obujmica sa navojem za ubušivanje pod tlakom </t>
  </si>
  <si>
    <t>Univerzalna obujmica treba biti izrađena od nodularnog lijeva kvalitete GGG 40  ili jednakovrijedno, zaštićena epoksi (EWS) premazom i priključnim navojem.</t>
  </si>
  <si>
    <t>Univerzalna obujmica treba  treba se izrađivati za cijevi od  nodularnog lijeva.</t>
  </si>
  <si>
    <t>Maksimalni radni tlak treba biti 16 bara ( NP -16).</t>
  </si>
  <si>
    <t>a.2)Stremen (držač) za univerzalnu obujmicu od DN100</t>
  </si>
  <si>
    <t>Stremen (držač) za univerzalnu obujmicu treba biti izrađen od nehrđajućeg čelika potpuno vulkaniziran.</t>
  </si>
  <si>
    <t>Navojni klin treba biti iz nehrđajućeg čelika.</t>
  </si>
  <si>
    <t>Matica navojnog klina treba biti iz nehrđajućeg čelika prema DIN 934 normi ili jednakovrijedno.</t>
  </si>
  <si>
    <t>Podloška treba biti iz polyamida ojačana staklenim vlaknima.</t>
  </si>
  <si>
    <t>Sedlasta brtva treba biti iz NBR gume.</t>
  </si>
  <si>
    <t>Minimalna širina stremena (držača) treba biti 70 mm prema DIN 3543 -2 normi ili  jednakovrijedno.</t>
  </si>
  <si>
    <t>Namjena uporabe: Pitka voda</t>
  </si>
  <si>
    <t>Vanjski promjer stremena treba biti 112-120 mm, min.mase 1,28 kg.</t>
  </si>
  <si>
    <t>a) Kuglasti ventil s punim protokom Ø 1”, PN - 40, komada 2</t>
  </si>
  <si>
    <t xml:space="preserve">Dobava, doprema i istovar na deponij gradilišta lijevano željeznih poklopaca za vodomjerna okna svijetlog otvora 350x450mm, uključivo s okvirom i to za ispitna opterećenja od 50KN. Tehničke karakteristike prema HRN EN124 ili jednakovrijedan. Poklopac se sastoji od kvadratnog ugradnog okvira s  kvadratnim poklopcem. Poklopac posjeduje automatski sustav brtvljenja. Brtveni prstenovi poklopca izrađeni su od umjetne mase-elastomera – tako da poklopac potpuno naliježe, bez mogućnosti pomaka ili lupanja prilikom prelaska vozila preko poklopca. Poklopac je s dvije upuštene ručke, te natpisom VODOVOD i RIJEKA. </t>
  </si>
  <si>
    <t>UKUPNO STAVKA: C2/ KUĆNI PRIKLJUČCI</t>
  </si>
  <si>
    <t>REKAPITULACIJA:</t>
  </si>
  <si>
    <t xml:space="preserve">A/ </t>
  </si>
  <si>
    <t>GRAĐEVINSKI  RADOVI</t>
  </si>
  <si>
    <t>A1</t>
  </si>
  <si>
    <t xml:space="preserve">PRIPREMNI, PRETHODNI I ZAVRŠNI RADOVI </t>
  </si>
  <si>
    <t>A2</t>
  </si>
  <si>
    <t>A3</t>
  </si>
  <si>
    <t>A4</t>
  </si>
  <si>
    <t>A5</t>
  </si>
  <si>
    <t>UKUPNO</t>
  </si>
  <si>
    <t xml:space="preserve">B/ </t>
  </si>
  <si>
    <t>MONTERSKI RADOVI</t>
  </si>
  <si>
    <t>B1</t>
  </si>
  <si>
    <t>B2</t>
  </si>
  <si>
    <t>C/</t>
  </si>
  <si>
    <t>DOBAVA I DOPREMA CIJEVI, VODOVODNIH FAZONA I ARMATURA</t>
  </si>
  <si>
    <t>C1</t>
  </si>
  <si>
    <t xml:space="preserve">                                                                                                                                                                                                          </t>
  </si>
  <si>
    <t>C2</t>
  </si>
  <si>
    <t>SVEUKUPNO</t>
  </si>
  <si>
    <t xml:space="preserve">Veza sa stavkom troškovnika </t>
  </si>
  <si>
    <t>Tablice u nastavku popunjavaju Ponuditelji:
(Obvezno upisati podatke koji se nude Ponudom!)
NAPOMENA: u tablici se popunjavaju podaci za ponuđeni proizvod iz ponude, a za st. C.2./ dodatno i jedinična cijena</t>
  </si>
  <si>
    <t>Veza s katalogom, Potvrda o sukladnosti i Analitičkim izvješćem</t>
  </si>
  <si>
    <t>C.1.1.</t>
  </si>
  <si>
    <t>Specifikacija cijevi, fazonskih komada i armatura prema iskazu vodovodnog materijala i monterskim shemama. Izrada i kvaliteta prema postojećim propisima HRN EN, EN, API i ISO ili jednakovrijedno.</t>
  </si>
  <si>
    <t>Vodovodne cijevi od nodularnog lijeva (duktil) sukladno standardima HRN EN 545 ili jednakovrijedno. Cijevi se proizvode s naglavkom i spajaju Tyton spojem uključujući Tyton brtvu od EPDM-a, za radni pritisak do max. 40 bara. Troškovnik je izrađen na temelju dužine cijevi L=6,0 m, u slučaju ugradnje cijevi manjih dužina u jediničnoj cijeni obuhvatiti povećan broj spojeva.</t>
  </si>
  <si>
    <t>Unutarnja zaštita je od cementne obloge za pitku vodu prema, a vanjska zaštita od cink-aluminija (400 g/m²) i zaštitnog sloja od epoxy premaza u plavom tonu, sve prema HRN EN 545 ili jednakovrijedno.</t>
  </si>
  <si>
    <t>Cijevi i spojni materijal dobaviti prema uputama proizvođača, a radi eventualnog oštećenja, te krojenja cijevi dobavljeno je 2% više cijevi.</t>
  </si>
  <si>
    <t xml:space="preserve">DN 80                                                                </t>
  </si>
  <si>
    <t>PONUĐENI PROIZVOD:   
TIP:_______________________________________
PROIZVOĐAČ:______________________________
ZEMLJA PORIJEKLA:________________________</t>
  </si>
  <si>
    <t xml:space="preserve">DN 100                                                                </t>
  </si>
  <si>
    <t>1.2.</t>
  </si>
  <si>
    <t>C.1.2.</t>
  </si>
  <si>
    <t>Lukovi od nodularnog lijeva (duktil) za horizontalne i vertikalne lomove na trasi, sa obostranim spojem na naglavak, tip TYTON u svemu prema priloženoj specifikaciji.</t>
  </si>
  <si>
    <t>Sve sukladno normama HRN EN 545 ili jednakovrijedno. Lukovi su izvana i iznutra zaštićeni EP-P epoksi premazom prema HRN EN 14901 ili jednakovrijednim. Lukovi se spajaju spojem tipa tyton u svemu prema standardu DIN 28603 ili jednakovrijedno.</t>
  </si>
  <si>
    <t xml:space="preserve"> "MMK" - 11º         DN 100 mm
</t>
  </si>
  <si>
    <t>1.3.</t>
  </si>
  <si>
    <t>C.1.3.</t>
  </si>
  <si>
    <t xml:space="preserve">Fazonski komadi od nodularnog lijeva za cjevovod i objekte na njemu za NP 10 bara, prema monterskim planovima i priloženoj specifikaciji. </t>
  </si>
  <si>
    <t xml:space="preserve">Sve sukladno normama HRN EN 545 ili jednakovrijedno. Fazonski komadi su iznutra i izvana zaštićeni EP -P epoxy premazom prema HRN EN 14901 ili jednakovrijednim. </t>
  </si>
  <si>
    <t xml:space="preserve">Fazonski komadi na naglavak kao i lukovi spajaju se spojem tipa Tyton u svemu prema standardu DIN 28603 ili jednakovrijedno. </t>
  </si>
  <si>
    <t xml:space="preserve">Priključne dimenzije prirubničkih spojeva su prema standardu HRN EN 1092-1 ili jednakovrijedno za čelične prirubnice odnosno HRN EN 1092-2 ili jednakovrijedno za ljevano-željezne prirubnice s minimalno 8 rupa. Jediničnom cijenom obuhvaćen je i sav potreban spojni i brtveni materijal, što uključuje nabavu i dopremu nerđajućih vijaka s elastičnom podloškom i maticom, brtvi, kao i mast za podmazivanje, te potreban alat za montažu. </t>
  </si>
  <si>
    <t xml:space="preserve"> "EU"                           DN 80 mm
</t>
  </si>
  <si>
    <t xml:space="preserve"> "EU"                           DN 100 mm
</t>
  </si>
  <si>
    <t xml:space="preserve">    "F"                          DN 80 mm
</t>
  </si>
  <si>
    <t xml:space="preserve">    "F"                          DN 100 mm
</t>
  </si>
  <si>
    <t xml:space="preserve">POZ 6   </t>
  </si>
  <si>
    <t xml:space="preserve"> "FFG L=200mm"          DN 80 mm        
            </t>
  </si>
  <si>
    <t xml:space="preserve"> "FFG L=1000mm"         DN 80 mm                     
</t>
  </si>
  <si>
    <t xml:space="preserve"> "FFG L=1000mm"        DN 100 mm
                    </t>
  </si>
  <si>
    <t xml:space="preserve">"N 90°"                        DN 80 mm
</t>
  </si>
  <si>
    <t xml:space="preserve">"T"                             DN 100/50 mm
</t>
  </si>
  <si>
    <t xml:space="preserve">"T"                             DN 100/80 mm
</t>
  </si>
  <si>
    <t xml:space="preserve">"X"                             DN 100 mm
</t>
  </si>
  <si>
    <t>1.4.</t>
  </si>
  <si>
    <t>C.1.4.</t>
  </si>
  <si>
    <t xml:space="preserve">Vodovodna duktil ljevano-željezna armatura za cjevovod i objekte na njemu za NP 10 bara, prema montažnim planovima i specifikaciji. </t>
  </si>
  <si>
    <t>C.1.4.1.
POZ 13</t>
  </si>
  <si>
    <t xml:space="preserve">z – zasun s elastičnim dosjedom sa ručnim kolom; 
DIN 3202 red F4; GGG 40 ili jednakovrijedno;
DN 50 mm L=150mm, t= 11,5kg; 
</t>
  </si>
  <si>
    <t>C.1.4.2.
POZ 14</t>
  </si>
  <si>
    <t xml:space="preserve">z – zasun s elastičnim dosjedom sa ručnim kolom;
DIN 3202 red F4; GGG 40 ili jednakovrijedno;
DN 80 mm L=180mm, t= 18 kg;
</t>
  </si>
  <si>
    <t>C.1.4.3.
POZ 15</t>
  </si>
  <si>
    <t xml:space="preserve">NH - nadzemni hidrant DN 80/2200mm prema HRN EN 14384:2007 ili jednakovrijedan
Namjena: pitka voda
Nazivni pritisak: do NP 10 bara
Ugradbena mjera dubine ugradnje: Rd=1,00 m
Na stupu hidranta trebaju biti ugrađene tri (3) spojnice:
- na gornjem dijelu dvije spojnice tipa C Ø50mm, prema DIN-u 14317 ili jednakovrijedno
- niže se nalazi spojnica tipa B Ø65mm, prema DIN-u 14318 ili jednakovrijedno
Hidrant treba biti sa prirubničkom spojnicom prema EN 1092-2 (DIN 2501) ili jednakovrijedno.
Hidrant treba biti lomljive izvedbe u svom gornjem dijelu.
Hidrant treba biti opremljen s automatskim ispustom vode iz nadzemnog tijela hidranta.
NH - nadzemni hidrant
</t>
  </si>
  <si>
    <t>C.1.4.4.
POZ 16</t>
  </si>
  <si>
    <t xml:space="preserve">OV - automatski usisno-odzračni ventil, prema HRN EN 1074-1:2002 ili jednakovrijedno i HRN EN 1074-4:2002 ili jednakovrijedno.
DN 50 
</t>
  </si>
  <si>
    <t xml:space="preserve">INVESTITOR:                         </t>
  </si>
  <si>
    <t>GRAD BAKAR, Primorje 39, 51222 Bakar</t>
  </si>
  <si>
    <t>KD VIK d.o.o., Dolac 14, 51000 Rijeka</t>
  </si>
  <si>
    <t xml:space="preserve">GRAĐEVINA:                         </t>
  </si>
  <si>
    <t xml:space="preserve">IZGRADNJA NERAZVRSTANE CESTE I </t>
  </si>
  <si>
    <t>VODOVODA ZAMIŠČIĆI</t>
  </si>
  <si>
    <t>BAKAR, PROSINAC 2020. GODINE</t>
  </si>
  <si>
    <t xml:space="preserve">LOKACIJA GRAĐEVINE:      </t>
  </si>
  <si>
    <t>k.č. 1270 i 1281/4 k.o. Krasica</t>
  </si>
  <si>
    <t>SVEUKUPNA REKAPITULACIJA</t>
  </si>
  <si>
    <t xml:space="preserve">1. </t>
  </si>
  <si>
    <t>TROŠKOVNIK CESTA</t>
  </si>
  <si>
    <t xml:space="preserve">2. </t>
  </si>
  <si>
    <t>TROŠKOVNIK VODOVOD</t>
  </si>
  <si>
    <t>kn</t>
  </si>
  <si>
    <t>UKUPNO CESTA I VODOVOD:</t>
  </si>
  <si>
    <t>Izvedba, kontrola kakvoće i obračuna prema Općim tehničkim uvjetima za radove na cestama, IGH 2001. (OTU), 1.poglavlje; odredba 1.02.1.</t>
  </si>
  <si>
    <t>U cijenu uključeni svi geodetski radovi u toku građenja kao i izrada snimke izvedenog stanja.</t>
  </si>
  <si>
    <t>Rad se mjeri u m1 zahvata u skladu s projektima. Osiguranje osi, održavanje i obnova osi i drugih točaka nužnih za uspješno izvođenje radova za sve vrijeme građenja, odnosno poslovi opisani u potpoglavlju 1-02 OTU te potreban materijal i troškovi prijevoza vezani uz taj rad plaćaju se po m1 zahvata.</t>
  </si>
  <si>
    <t>Strojni široki iskop tla prema odredbama projekta s utovarom u prijevozno sredstvo, u materijalu bez obzira na kategoriju, u trasi (usjek ili zasjek), u sraslom stanju. Obračun po m3 iskopanog materijala u sraslom stanju. Izvedba, kontrola kakvoće i obračuna prema Općim tehničkim uvjetima za radove na cestama, IGH 2001. (OTU), 2. Poglavlje; odredba 2-02.</t>
  </si>
  <si>
    <t xml:space="preserve">Dobava,  doprema  i  ugradnja  parkovnih           </t>
  </si>
  <si>
    <t>rubnjaka dimenzije 8/20, od betona C30/37 (MB 40) na</t>
  </si>
  <si>
    <t>uključuje dobavu i ugradbu betonskih parkovnih rubnjaka, uključivo</t>
  </si>
  <si>
    <t>Izvedba, kontrola kakvoće i obračuna prema Općim tehničkim uvjetima za radove na cestama, IGH 2001. (OTU), 3. Poglavlje; odredba 3-04.8.1</t>
  </si>
  <si>
    <t>Ova stavka se izvodi po potrebi i prema dogovoru s nadzornim inženjerom i investitorom na pozicijama gdje nisu izvedeni ogradni zidovi parcela uz prometnicu, a sve kako bi se formirao vanjski rub za asfaltiranje nogostupa.</t>
  </si>
  <si>
    <t xml:space="preserve">4.                                                     </t>
  </si>
  <si>
    <t xml:space="preserve">KOLNIČKA KONSTRUKCIJA - UKUPNO:                       </t>
  </si>
  <si>
    <t>Prometni znakovi                                                                           Rad obuhvaća nabavu i postavljanje novih prometnih znakova prema "Pravilniku o prometnim znakovima i signalizaciji na cestama" (N.N. 34/2003). Ovaj rad obuhvaća nabavu i postavljanje svih vrsta prometnih znakova u svemu prema projektu prometne opreme ceste. Rad mora biti obaljen u skladu s projektom, Pravilnikom, propisim, programom kontrole i osiguranja kakvoće  (PKOK),   projektom   organizacije  građenja (POG), zahtjevima nadzornog inženjera i OTU: Prometni znakovi svojom vrstom, značenjem, oblikom, bojom i veličinom i načinom postavljana trebaju biti u skladu s "Pravilnikom" te hrvatskim i europskim normama. Pri postavljanju prometni znak treba zakrenuti za 3-5° u odnosu na os prometnice da se izbjegne intenzivna refleksija i smanji kontrast oznaka, znaka i pozadine koja je osvijetljena. Na isti se stup ne smije postaviti više od dva prometna znaka. Postojeći znakovi koji su u skladu sa tim pravilnikom trebaju se ostaviti ili premjestiti prema situaciji prometnog rješenja. Izvedba, kontrola kakvoće i obračuna prema Općim tehničkim uvjetima za radove na cestama, IGH 2001. (OTU), 9. Poglavlje; odredba 9-01</t>
  </si>
  <si>
    <t xml:space="preserve">a) uzdužne oznake - isprekidane ili pune linije               </t>
  </si>
  <si>
    <t xml:space="preserve"> m'</t>
  </si>
  <si>
    <t>TROŠKOVNIK NERAZVRSTANA CESTA OGRANAK KRASICA NA K.Č. 1270 I 1281/4, K.O. KRASICA</t>
  </si>
  <si>
    <t xml:space="preserve">        Izgradnja nerazvrstane ceste i vodovoda Zamiščići na k.č. 1270 i 1281/4, k.o. Krasica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</si>
</sst>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 &quot;kn&quot;"/>
  </numFmts>
  <fonts count="36" x14ac:knownFonts="1">
    <font>
      <sz val="10"/>
      <name val="Arial"/>
    </font>
    <font>
      <sz val="10"/>
      <name val="Arial"/>
      <family val="2"/>
      <charset val="238"/>
    </font>
    <font>
      <b/>
      <sz val="10"/>
      <name val="Arial"/>
      <family val="2"/>
      <charset val="238"/>
    </font>
    <font>
      <b/>
      <sz val="12"/>
      <name val="Arial"/>
      <family val="2"/>
      <charset val="238"/>
    </font>
    <font>
      <sz val="11"/>
      <color rgb="FF000000"/>
      <name val="Calibri"/>
      <family val="2"/>
      <charset val="238"/>
    </font>
    <font>
      <b/>
      <sz val="11"/>
      <name val="Arial"/>
      <family val="2"/>
      <charset val="238"/>
    </font>
    <font>
      <sz val="11"/>
      <color rgb="FFFF0000"/>
      <name val="Arial"/>
      <family val="2"/>
      <charset val="238"/>
    </font>
    <font>
      <sz val="11"/>
      <color rgb="FF000000"/>
      <name val="Arial"/>
      <family val="2"/>
      <charset val="238"/>
    </font>
    <font>
      <b/>
      <sz val="14"/>
      <name val="Arial"/>
      <family val="2"/>
      <charset val="238"/>
    </font>
    <font>
      <b/>
      <sz val="20"/>
      <name val="Arial"/>
      <family val="2"/>
      <charset val="238"/>
    </font>
    <font>
      <sz val="11"/>
      <name val="Arial"/>
      <family val="2"/>
      <charset val="238"/>
    </font>
    <font>
      <b/>
      <sz val="11"/>
      <color rgb="FFFF0000"/>
      <name val="Arial"/>
      <family val="2"/>
      <charset val="238"/>
    </font>
    <font>
      <sz val="12"/>
      <name val="Trebuchet MS"/>
      <family val="2"/>
    </font>
    <font>
      <sz val="10"/>
      <name val="Trebuchet MS"/>
      <family val="2"/>
    </font>
    <font>
      <sz val="11"/>
      <name val="Calibri"/>
      <family val="2"/>
      <charset val="238"/>
    </font>
    <font>
      <sz val="10"/>
      <name val="Tahoma"/>
      <family val="2"/>
      <charset val="238"/>
    </font>
    <font>
      <sz val="10"/>
      <color theme="1"/>
      <name val="Tahoma"/>
      <family val="2"/>
      <charset val="238"/>
    </font>
    <font>
      <sz val="11"/>
      <color rgb="FFFF0000"/>
      <name val="Calibri"/>
      <family val="2"/>
      <charset val="238"/>
    </font>
    <font>
      <sz val="10"/>
      <color rgb="FFFF0000"/>
      <name val="Tahoma"/>
      <family val="2"/>
      <charset val="238"/>
    </font>
    <font>
      <u/>
      <sz val="11"/>
      <name val="Arial"/>
      <family val="2"/>
      <charset val="238"/>
    </font>
    <font>
      <vertAlign val="superscript"/>
      <sz val="11"/>
      <name val="Arial"/>
      <family val="2"/>
      <charset val="238"/>
    </font>
    <font>
      <u/>
      <sz val="11"/>
      <color theme="10"/>
      <name val="Calibri"/>
      <family val="2"/>
      <charset val="238"/>
    </font>
    <font>
      <vertAlign val="subscript"/>
      <sz val="11"/>
      <name val="Arial"/>
      <family val="2"/>
      <charset val="238"/>
    </font>
    <font>
      <sz val="11"/>
      <color theme="1"/>
      <name val="Arial"/>
      <family val="2"/>
      <charset val="238"/>
    </font>
    <font>
      <sz val="12"/>
      <color rgb="FFFF0000"/>
      <name val="Calibri"/>
      <family val="2"/>
      <charset val="238"/>
    </font>
    <font>
      <sz val="12"/>
      <color rgb="FF000000"/>
      <name val="Calibri"/>
      <family val="2"/>
      <charset val="238"/>
    </font>
    <font>
      <sz val="10"/>
      <color rgb="FFFF0000"/>
      <name val="Times New Roman"/>
      <family val="1"/>
      <charset val="238"/>
    </font>
    <font>
      <sz val="10"/>
      <color rgb="FF000000"/>
      <name val="Tahoma"/>
      <family val="2"/>
      <charset val="238"/>
    </font>
    <font>
      <i/>
      <sz val="11"/>
      <name val="Arial"/>
      <family val="2"/>
      <charset val="238"/>
    </font>
    <font>
      <i/>
      <sz val="11"/>
      <color rgb="FF000000"/>
      <name val="Calibri"/>
      <family val="2"/>
      <charset val="238"/>
    </font>
    <font>
      <b/>
      <sz val="10"/>
      <name val="Trebuchet MS"/>
      <family val="2"/>
      <charset val="238"/>
    </font>
    <font>
      <b/>
      <sz val="11"/>
      <color rgb="FFFF0000"/>
      <name val="Calibri"/>
      <family val="2"/>
      <charset val="238"/>
    </font>
    <font>
      <b/>
      <sz val="11"/>
      <color rgb="FF000000"/>
      <name val="Calibri"/>
      <family val="2"/>
      <charset val="238"/>
    </font>
    <font>
      <b/>
      <sz val="12"/>
      <color rgb="FFFF0000"/>
      <name val="Calibri"/>
      <family val="2"/>
      <charset val="238"/>
    </font>
    <font>
      <b/>
      <sz val="12"/>
      <color rgb="FF000000"/>
      <name val="Calibri"/>
      <family val="2"/>
      <charset val="238"/>
    </font>
    <font>
      <u/>
      <sz val="10"/>
      <color theme="10"/>
      <name val="Arial"/>
    </font>
  </fonts>
  <fills count="5">
    <fill>
      <patternFill patternType="none"/>
    </fill>
    <fill>
      <patternFill patternType="gray125"/>
    </fill>
    <fill>
      <patternFill patternType="solid">
        <fgColor theme="6" tint="0.59996337778862885"/>
        <bgColor indexed="64"/>
      </patternFill>
    </fill>
    <fill>
      <patternFill patternType="solid">
        <fgColor theme="6" tint="0.59999389629810485"/>
        <bgColor indexed="64"/>
      </patternFill>
    </fill>
    <fill>
      <patternFill patternType="solid">
        <fgColor theme="6" tint="0.79998168889431442"/>
        <bgColor indexed="64"/>
      </patternFill>
    </fill>
  </fills>
  <borders count="2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applyNumberFormat="0" applyFont="0" applyFill="0" applyBorder="0" applyAlignment="0" applyProtection="0">
      <alignment vertical="top"/>
    </xf>
    <xf numFmtId="0" fontId="4" fillId="0" borderId="0"/>
    <xf numFmtId="0" fontId="1" fillId="0" borderId="0"/>
    <xf numFmtId="0" fontId="21" fillId="0" borderId="0" applyNumberFormat="0" applyFill="0" applyBorder="0" applyAlignment="0" applyProtection="0">
      <alignment vertical="top"/>
      <protection locked="0"/>
    </xf>
    <xf numFmtId="0" fontId="35" fillId="0" borderId="0" applyNumberFormat="0" applyFill="0" applyBorder="0" applyAlignment="0" applyProtection="0">
      <alignment vertical="top"/>
    </xf>
  </cellStyleXfs>
  <cellXfs count="370">
    <xf numFmtId="0" fontId="0" fillId="0" borderId="0" xfId="0" applyNumberFormat="1" applyFont="1" applyFill="1" applyBorder="1" applyAlignment="1" applyProtection="1">
      <alignment vertical="top"/>
    </xf>
    <xf numFmtId="0" fontId="5" fillId="0" borderId="0" xfId="1" applyFont="1" applyAlignment="1">
      <alignment horizontal="center" vertical="center" wrapText="1"/>
    </xf>
    <xf numFmtId="2" fontId="5" fillId="0" borderId="0" xfId="1" applyNumberFormat="1" applyFont="1" applyAlignment="1">
      <alignment horizontal="center" vertical="center" wrapText="1"/>
    </xf>
    <xf numFmtId="4" fontId="5" fillId="0" borderId="0" xfId="1" applyNumberFormat="1" applyFont="1" applyAlignment="1" applyProtection="1">
      <alignment horizontal="center" vertical="center" wrapText="1"/>
      <protection locked="0"/>
    </xf>
    <xf numFmtId="0" fontId="6" fillId="0" borderId="0" xfId="1" applyFont="1" applyAlignment="1">
      <alignment vertical="top" wrapText="1"/>
    </xf>
    <xf numFmtId="0" fontId="7" fillId="0" borderId="0" xfId="1" applyFont="1" applyAlignment="1">
      <alignment vertical="top" wrapText="1"/>
    </xf>
    <xf numFmtId="0" fontId="5" fillId="0" borderId="0" xfId="1" applyFont="1" applyAlignment="1">
      <alignment horizontal="left" vertical="center" wrapText="1"/>
    </xf>
    <xf numFmtId="0" fontId="8" fillId="0" borderId="0" xfId="1" applyFont="1" applyAlignment="1">
      <alignment horizontal="left" vertical="center" wrapText="1"/>
    </xf>
    <xf numFmtId="2" fontId="8" fillId="0" borderId="0" xfId="1" applyNumberFormat="1" applyFont="1" applyAlignment="1">
      <alignment horizontal="left" vertical="center" wrapText="1"/>
    </xf>
    <xf numFmtId="2" fontId="8" fillId="0" borderId="0" xfId="1" applyNumberFormat="1" applyFont="1" applyAlignment="1">
      <alignment horizontal="center" vertical="center" wrapText="1"/>
    </xf>
    <xf numFmtId="0" fontId="8" fillId="0" borderId="0" xfId="1" applyFont="1" applyAlignment="1">
      <alignment horizontal="center" vertical="center" wrapText="1"/>
    </xf>
    <xf numFmtId="4" fontId="8" fillId="0" borderId="0" xfId="1" applyNumberFormat="1" applyFont="1" applyAlignment="1" applyProtection="1">
      <alignment horizontal="left" vertical="center" wrapText="1"/>
      <protection locked="0"/>
    </xf>
    <xf numFmtId="0" fontId="9" fillId="0" borderId="0" xfId="1" applyFont="1" applyAlignment="1">
      <alignment horizontal="left" vertical="center" wrapText="1"/>
    </xf>
    <xf numFmtId="2" fontId="9" fillId="0" borderId="0" xfId="1" applyNumberFormat="1" applyFont="1" applyAlignment="1">
      <alignment horizontal="left" vertical="center" wrapText="1"/>
    </xf>
    <xf numFmtId="2" fontId="9" fillId="0" borderId="0" xfId="1" applyNumberFormat="1" applyFont="1" applyAlignment="1">
      <alignment horizontal="center" vertical="center" wrapText="1"/>
    </xf>
    <xf numFmtId="0" fontId="8" fillId="0" borderId="0" xfId="1" applyFont="1" applyAlignment="1">
      <alignment vertical="center" wrapText="1"/>
    </xf>
    <xf numFmtId="2" fontId="8" fillId="0" borderId="0" xfId="1" applyNumberFormat="1" applyFont="1" applyAlignment="1">
      <alignment vertical="center" wrapText="1"/>
    </xf>
    <xf numFmtId="4" fontId="8" fillId="0" borderId="0" xfId="1" applyNumberFormat="1" applyFont="1" applyAlignment="1" applyProtection="1">
      <alignment vertical="center" wrapText="1"/>
      <protection locked="0"/>
    </xf>
    <xf numFmtId="0" fontId="3" fillId="2" borderId="10" xfId="1" applyFont="1" applyFill="1" applyBorder="1" applyAlignment="1">
      <alignment vertical="center" wrapText="1"/>
    </xf>
    <xf numFmtId="0" fontId="8" fillId="2" borderId="1" xfId="1" applyFont="1" applyFill="1" applyBorder="1" applyAlignment="1">
      <alignment vertical="center" wrapText="1"/>
    </xf>
    <xf numFmtId="0" fontId="3" fillId="2" borderId="1" xfId="1" applyFont="1" applyFill="1" applyBorder="1" applyAlignment="1">
      <alignment vertical="center" wrapText="1"/>
    </xf>
    <xf numFmtId="2" fontId="3" fillId="2" borderId="1" xfId="1" applyNumberFormat="1" applyFont="1" applyFill="1" applyBorder="1" applyAlignment="1">
      <alignment vertical="center" wrapText="1"/>
    </xf>
    <xf numFmtId="4" fontId="3" fillId="2" borderId="1" xfId="1" applyNumberFormat="1" applyFont="1" applyFill="1" applyBorder="1" applyAlignment="1" applyProtection="1">
      <alignment vertical="center" wrapText="1"/>
      <protection locked="0"/>
    </xf>
    <xf numFmtId="2" fontId="3" fillId="2" borderId="11" xfId="1" applyNumberFormat="1" applyFont="1" applyFill="1" applyBorder="1" applyAlignment="1">
      <alignment horizontal="center" vertical="center" wrapText="1"/>
    </xf>
    <xf numFmtId="0" fontId="3" fillId="2" borderId="12" xfId="1" applyFont="1" applyFill="1" applyBorder="1" applyAlignment="1">
      <alignment vertical="center" wrapText="1"/>
    </xf>
    <xf numFmtId="0" fontId="8" fillId="2" borderId="9" xfId="1" applyFont="1" applyFill="1" applyBorder="1" applyAlignment="1">
      <alignment vertical="center" wrapText="1"/>
    </xf>
    <xf numFmtId="0" fontId="3" fillId="2" borderId="9" xfId="1" applyFont="1" applyFill="1" applyBorder="1" applyAlignment="1">
      <alignment vertical="center" wrapText="1"/>
    </xf>
    <xf numFmtId="2" fontId="3" fillId="2" borderId="9" xfId="1" applyNumberFormat="1" applyFont="1" applyFill="1" applyBorder="1" applyAlignment="1">
      <alignment vertical="center" wrapText="1"/>
    </xf>
    <xf numFmtId="4" fontId="3" fillId="2" borderId="9" xfId="1" applyNumberFormat="1" applyFont="1" applyFill="1" applyBorder="1" applyAlignment="1" applyProtection="1">
      <alignment vertical="center" wrapText="1"/>
      <protection locked="0"/>
    </xf>
    <xf numFmtId="2" fontId="3" fillId="2" borderId="7" xfId="1" applyNumberFormat="1" applyFont="1" applyFill="1" applyBorder="1" applyAlignment="1">
      <alignment horizontal="center" vertical="center" wrapText="1"/>
    </xf>
    <xf numFmtId="0" fontId="5" fillId="3" borderId="8" xfId="1" applyFont="1" applyFill="1" applyBorder="1" applyAlignment="1">
      <alignment horizontal="center" vertical="center" wrapText="1"/>
    </xf>
    <xf numFmtId="2" fontId="5" fillId="3" borderId="8" xfId="1" applyNumberFormat="1" applyFont="1" applyFill="1" applyBorder="1" applyAlignment="1">
      <alignment horizontal="center" vertical="center" wrapText="1"/>
    </xf>
    <xf numFmtId="4" fontId="5" fillId="3" borderId="8" xfId="1" applyNumberFormat="1" applyFont="1" applyFill="1" applyBorder="1" applyAlignment="1" applyProtection="1">
      <alignment horizontal="center" vertical="center" wrapText="1"/>
      <protection locked="0"/>
    </xf>
    <xf numFmtId="0" fontId="5" fillId="0" borderId="0" xfId="2" applyFont="1" applyAlignment="1">
      <alignment horizontal="left" vertical="top" wrapText="1"/>
    </xf>
    <xf numFmtId="0" fontId="5" fillId="0" borderId="0" xfId="1" applyFont="1" applyAlignment="1">
      <alignment horizontal="left" vertical="top"/>
    </xf>
    <xf numFmtId="49" fontId="5" fillId="0" borderId="0" xfId="2" applyNumberFormat="1" applyFont="1" applyAlignment="1">
      <alignment horizontal="center" vertical="center" wrapText="1"/>
    </xf>
    <xf numFmtId="2" fontId="5" fillId="0" borderId="0" xfId="2" applyNumberFormat="1" applyFont="1" applyAlignment="1">
      <alignment horizontal="center" vertical="center" wrapText="1"/>
    </xf>
    <xf numFmtId="0" fontId="10" fillId="0" borderId="0" xfId="2" applyFont="1" applyAlignment="1">
      <alignment vertical="top" wrapText="1"/>
    </xf>
    <xf numFmtId="0" fontId="10" fillId="0" borderId="0" xfId="1" applyFont="1" applyAlignment="1">
      <alignment horizontal="justify" vertical="top" wrapText="1"/>
    </xf>
    <xf numFmtId="0" fontId="8" fillId="0" borderId="13" xfId="2" applyFont="1" applyBorder="1" applyAlignment="1">
      <alignment horizontal="left" vertical="top" wrapText="1"/>
    </xf>
    <xf numFmtId="0" fontId="8" fillId="0" borderId="13" xfId="2" applyFont="1" applyBorder="1" applyAlignment="1">
      <alignment horizontal="justify" vertical="top" wrapText="1"/>
    </xf>
    <xf numFmtId="2" fontId="11" fillId="0" borderId="0" xfId="2" applyNumberFormat="1" applyFont="1" applyAlignment="1">
      <alignment vertical="top"/>
    </xf>
    <xf numFmtId="2" fontId="5" fillId="0" borderId="0" xfId="2" applyNumberFormat="1" applyFont="1" applyAlignment="1">
      <alignment vertical="top" wrapText="1"/>
    </xf>
    <xf numFmtId="0" fontId="5" fillId="0" borderId="0" xfId="2" applyFont="1" applyAlignment="1">
      <alignment vertical="top" wrapText="1"/>
    </xf>
    <xf numFmtId="2" fontId="10" fillId="0" borderId="0" xfId="2" applyNumberFormat="1" applyFont="1" applyAlignment="1">
      <alignment horizontal="center" vertical="top" wrapText="1"/>
    </xf>
    <xf numFmtId="0" fontId="12" fillId="0" borderId="0" xfId="2" applyFont="1" applyAlignment="1">
      <alignment vertical="top" wrapText="1"/>
    </xf>
    <xf numFmtId="0" fontId="10" fillId="0" borderId="0" xfId="2" applyFont="1" applyAlignment="1">
      <alignment horizontal="left" vertical="top" wrapText="1"/>
    </xf>
    <xf numFmtId="0" fontId="10" fillId="0" borderId="0" xfId="2" applyFont="1" applyAlignment="1">
      <alignment horizontal="justify" vertical="top" wrapText="1"/>
    </xf>
    <xf numFmtId="2" fontId="6" fillId="0" borderId="0" xfId="2" applyNumberFormat="1" applyFont="1" applyAlignment="1">
      <alignment horizontal="center" vertical="top"/>
    </xf>
    <xf numFmtId="0" fontId="13" fillId="0" borderId="0" xfId="2" applyFont="1" applyAlignment="1">
      <alignment vertical="top" wrapText="1"/>
    </xf>
    <xf numFmtId="0" fontId="8" fillId="0" borderId="14" xfId="2" applyFont="1" applyBorder="1" applyAlignment="1">
      <alignment horizontal="left" vertical="top" wrapText="1"/>
    </xf>
    <xf numFmtId="0" fontId="8" fillId="0" borderId="15" xfId="2" applyFont="1" applyBorder="1" applyAlignment="1">
      <alignment vertical="top" wrapText="1"/>
    </xf>
    <xf numFmtId="0" fontId="10" fillId="0" borderId="0" xfId="1" applyFont="1" applyAlignment="1">
      <alignment horizontal="left" vertical="top" wrapText="1"/>
    </xf>
    <xf numFmtId="2" fontId="6" fillId="0" borderId="0" xfId="1" applyNumberFormat="1" applyFont="1" applyAlignment="1">
      <alignment vertical="top"/>
    </xf>
    <xf numFmtId="2" fontId="10" fillId="0" borderId="0" xfId="1" applyNumberFormat="1" applyFont="1" applyAlignment="1">
      <alignment vertical="top" wrapText="1"/>
    </xf>
    <xf numFmtId="0" fontId="10" fillId="0" borderId="0" xfId="1" applyFont="1" applyAlignment="1">
      <alignment vertical="top" wrapText="1"/>
    </xf>
    <xf numFmtId="0" fontId="10" fillId="0" borderId="2" xfId="1" applyFont="1" applyBorder="1" applyAlignment="1">
      <alignment horizontal="justify" vertical="top" wrapText="1"/>
    </xf>
    <xf numFmtId="2" fontId="10" fillId="0" borderId="2" xfId="1" applyNumberFormat="1" applyFont="1" applyBorder="1" applyAlignment="1">
      <alignment horizontal="center" vertical="top"/>
    </xf>
    <xf numFmtId="2" fontId="10" fillId="0" borderId="2" xfId="1" applyNumberFormat="1" applyFont="1" applyBorder="1" applyAlignment="1">
      <alignment horizontal="center" vertical="top" wrapText="1"/>
    </xf>
    <xf numFmtId="2" fontId="10" fillId="0" borderId="2" xfId="2" applyNumberFormat="1" applyFont="1" applyBorder="1" applyAlignment="1">
      <alignment horizontal="center" wrapText="1"/>
    </xf>
    <xf numFmtId="2" fontId="6" fillId="0" borderId="0" xfId="1" applyNumberFormat="1" applyFont="1" applyAlignment="1">
      <alignment horizontal="center" vertical="top"/>
    </xf>
    <xf numFmtId="2" fontId="10" fillId="0" borderId="0" xfId="1" applyNumberFormat="1" applyFont="1" applyAlignment="1">
      <alignment horizontal="center" vertical="top" wrapText="1"/>
    </xf>
    <xf numFmtId="0" fontId="14" fillId="0" borderId="0" xfId="1" applyFont="1" applyAlignment="1">
      <alignment vertical="top" wrapText="1"/>
    </xf>
    <xf numFmtId="0" fontId="4" fillId="0" borderId="0" xfId="1" applyAlignment="1">
      <alignment vertical="top" wrapText="1"/>
    </xf>
    <xf numFmtId="2" fontId="6" fillId="0" borderId="9" xfId="1" applyNumberFormat="1" applyFont="1" applyBorder="1" applyAlignment="1">
      <alignment vertical="top"/>
    </xf>
    <xf numFmtId="2" fontId="10" fillId="0" borderId="9" xfId="1" applyNumberFormat="1" applyFont="1" applyBorder="1" applyAlignment="1">
      <alignment vertical="top" wrapText="1"/>
    </xf>
    <xf numFmtId="0" fontId="10" fillId="0" borderId="9" xfId="1" applyFont="1" applyBorder="1" applyAlignment="1">
      <alignment vertical="top" wrapText="1"/>
    </xf>
    <xf numFmtId="0" fontId="15" fillId="0" borderId="0" xfId="1" applyFont="1" applyAlignment="1">
      <alignment horizontal="justify" vertical="top" wrapText="1"/>
    </xf>
    <xf numFmtId="2" fontId="6" fillId="0" borderId="0" xfId="1" applyNumberFormat="1" applyFont="1" applyAlignment="1">
      <alignment horizontal="center" vertical="top" wrapText="1"/>
    </xf>
    <xf numFmtId="0" fontId="16" fillId="0" borderId="0" xfId="1" applyFont="1" applyAlignment="1">
      <alignment horizontal="justify" vertical="top" wrapText="1"/>
    </xf>
    <xf numFmtId="0" fontId="17" fillId="0" borderId="0" xfId="1" applyFont="1" applyAlignment="1">
      <alignment vertical="top" wrapText="1"/>
    </xf>
    <xf numFmtId="0" fontId="18" fillId="0" borderId="0" xfId="1" applyFont="1" applyAlignment="1">
      <alignment horizontal="justify" vertical="top" wrapText="1"/>
    </xf>
    <xf numFmtId="0" fontId="10" fillId="0" borderId="2" xfId="1" applyFont="1" applyBorder="1" applyAlignment="1">
      <alignment horizontal="center" vertical="top" wrapText="1"/>
    </xf>
    <xf numFmtId="0" fontId="19" fillId="0" borderId="0" xfId="1" applyFont="1" applyAlignment="1">
      <alignment horizontal="justify" vertical="top" wrapText="1"/>
    </xf>
    <xf numFmtId="2" fontId="10" fillId="0" borderId="0" xfId="1" applyNumberFormat="1" applyFont="1" applyAlignment="1">
      <alignment horizontal="center" vertical="top"/>
    </xf>
    <xf numFmtId="0" fontId="10" fillId="0" borderId="3" xfId="1" applyFont="1" applyBorder="1" applyAlignment="1">
      <alignment horizontal="justify" vertical="top" wrapText="1"/>
    </xf>
    <xf numFmtId="0" fontId="10" fillId="0" borderId="0" xfId="1" applyFont="1" applyAlignment="1">
      <alignment horizontal="center" vertical="center" wrapText="1"/>
    </xf>
    <xf numFmtId="4" fontId="10" fillId="0" borderId="0" xfId="1" applyNumberFormat="1" applyFont="1" applyAlignment="1">
      <alignment horizontal="center" vertical="center"/>
    </xf>
    <xf numFmtId="4" fontId="10" fillId="0" borderId="0" xfId="1" applyNumberFormat="1" applyFont="1" applyAlignment="1" applyProtection="1">
      <alignment horizontal="center" vertical="center" wrapText="1"/>
      <protection locked="0"/>
    </xf>
    <xf numFmtId="2" fontId="10" fillId="0" borderId="0" xfId="2" applyNumberFormat="1" applyFont="1" applyAlignment="1">
      <alignment horizontal="center" wrapText="1"/>
    </xf>
    <xf numFmtId="0" fontId="5" fillId="4" borderId="14" xfId="2" applyFont="1" applyFill="1" applyBorder="1" applyAlignment="1">
      <alignment horizontal="left" vertical="top" wrapText="1"/>
    </xf>
    <xf numFmtId="0" fontId="5" fillId="4" borderId="16" xfId="2" applyFont="1" applyFill="1" applyBorder="1" applyAlignment="1">
      <alignment horizontal="justify" vertical="top" wrapText="1"/>
    </xf>
    <xf numFmtId="2" fontId="11" fillId="4" borderId="16" xfId="2" applyNumberFormat="1" applyFont="1" applyFill="1" applyBorder="1" applyAlignment="1">
      <alignment vertical="top"/>
    </xf>
    <xf numFmtId="2" fontId="5" fillId="4" borderId="16" xfId="2" applyNumberFormat="1" applyFont="1" applyFill="1" applyBorder="1" applyAlignment="1">
      <alignment vertical="top" wrapText="1"/>
    </xf>
    <xf numFmtId="0" fontId="5" fillId="4" borderId="16" xfId="2" applyFont="1" applyFill="1" applyBorder="1" applyAlignment="1">
      <alignment vertical="top" wrapText="1"/>
    </xf>
    <xf numFmtId="0" fontId="5" fillId="0" borderId="0" xfId="2" applyFont="1" applyAlignment="1">
      <alignment horizontal="justify" vertical="top" wrapText="1"/>
    </xf>
    <xf numFmtId="0" fontId="8" fillId="0" borderId="13" xfId="1" applyFont="1" applyBorder="1" applyAlignment="1">
      <alignment horizontal="left" vertical="top" wrapText="1"/>
    </xf>
    <xf numFmtId="0" fontId="8" fillId="0" borderId="15" xfId="1" applyFont="1" applyBorder="1" applyAlignment="1">
      <alignment horizontal="justify" vertical="top" wrapText="1"/>
    </xf>
    <xf numFmtId="2" fontId="11" fillId="0" borderId="0" xfId="1" applyNumberFormat="1" applyFont="1" applyAlignment="1">
      <alignment horizontal="center" vertical="top"/>
    </xf>
    <xf numFmtId="2" fontId="5" fillId="0" borderId="0" xfId="1" applyNumberFormat="1" applyFont="1" applyAlignment="1">
      <alignment horizontal="center" vertical="top" wrapText="1"/>
    </xf>
    <xf numFmtId="0" fontId="5" fillId="0" borderId="0" xfId="1" applyFont="1" applyAlignment="1">
      <alignment horizontal="left" vertical="top" wrapText="1"/>
    </xf>
    <xf numFmtId="0" fontId="5" fillId="0" borderId="0" xfId="1" applyFont="1" applyAlignment="1">
      <alignment horizontal="justify" vertical="top" wrapText="1"/>
    </xf>
    <xf numFmtId="0" fontId="10" fillId="0" borderId="1" xfId="1" applyFont="1" applyBorder="1" applyAlignment="1">
      <alignment horizontal="justify" vertical="top" wrapText="1"/>
    </xf>
    <xf numFmtId="2" fontId="10" fillId="0" borderId="1" xfId="1" applyNumberFormat="1" applyFont="1" applyBorder="1" applyAlignment="1">
      <alignment horizontal="center" vertical="top"/>
    </xf>
    <xf numFmtId="2" fontId="10" fillId="0" borderId="1" xfId="1" applyNumberFormat="1" applyFont="1" applyBorder="1" applyAlignment="1">
      <alignment horizontal="center" vertical="top" wrapText="1"/>
    </xf>
    <xf numFmtId="2" fontId="6" fillId="0" borderId="0" xfId="1" applyNumberFormat="1" applyFont="1" applyAlignment="1">
      <alignment horizontal="justify" vertical="top"/>
    </xf>
    <xf numFmtId="2" fontId="10" fillId="0" borderId="0" xfId="1" applyNumberFormat="1" applyFont="1" applyAlignment="1">
      <alignment horizontal="justify" vertical="top" wrapText="1"/>
    </xf>
    <xf numFmtId="0" fontId="10" fillId="0" borderId="9" xfId="1" applyFont="1" applyBorder="1" applyAlignment="1">
      <alignment horizontal="justify" vertical="top" wrapText="1"/>
    </xf>
    <xf numFmtId="2" fontId="10" fillId="0" borderId="9" xfId="1" applyNumberFormat="1" applyFont="1" applyBorder="1" applyAlignment="1">
      <alignment vertical="top"/>
    </xf>
    <xf numFmtId="2" fontId="10" fillId="0" borderId="2" xfId="2" applyNumberFormat="1" applyFont="1" applyBorder="1" applyAlignment="1">
      <alignment horizontal="center" vertical="top" wrapText="1"/>
    </xf>
    <xf numFmtId="49" fontId="10" fillId="0" borderId="0" xfId="1" applyNumberFormat="1" applyFont="1" applyAlignment="1">
      <alignment horizontal="left" vertical="top" wrapText="1"/>
    </xf>
    <xf numFmtId="2" fontId="10" fillId="0" borderId="2" xfId="1" applyNumberFormat="1" applyFont="1" applyBorder="1" applyAlignment="1">
      <alignment horizontal="distributed" vertical="top" wrapText="1"/>
    </xf>
    <xf numFmtId="2" fontId="10" fillId="0" borderId="0" xfId="1" applyNumberFormat="1" applyFont="1" applyAlignment="1">
      <alignment horizontal="distributed" vertical="top" wrapText="1"/>
    </xf>
    <xf numFmtId="2" fontId="10" fillId="0" borderId="0" xfId="1" applyNumberFormat="1" applyFont="1" applyAlignment="1">
      <alignment vertical="top"/>
    </xf>
    <xf numFmtId="2" fontId="10" fillId="0" borderId="0" xfId="1" applyNumberFormat="1" applyFont="1" applyAlignment="1">
      <alignment horizontal="left" vertical="top" wrapText="1"/>
    </xf>
    <xf numFmtId="0" fontId="13" fillId="0" borderId="17" xfId="2" applyFont="1" applyBorder="1" applyAlignment="1">
      <alignment vertical="top" wrapText="1"/>
    </xf>
    <xf numFmtId="0" fontId="8" fillId="0" borderId="13" xfId="1" applyFont="1" applyBorder="1" applyAlignment="1">
      <alignment horizontal="justify" vertical="top" wrapText="1"/>
    </xf>
    <xf numFmtId="2" fontId="10" fillId="0" borderId="2" xfId="2" applyNumberFormat="1" applyFont="1" applyBorder="1" applyAlignment="1">
      <alignment horizontal="center" vertical="center" wrapText="1"/>
    </xf>
    <xf numFmtId="49" fontId="10" fillId="0" borderId="0" xfId="1" applyNumberFormat="1" applyFont="1" applyAlignment="1">
      <alignment horizontal="justify" vertical="top" wrapText="1"/>
    </xf>
    <xf numFmtId="2" fontId="6" fillId="0" borderId="9" xfId="1" applyNumberFormat="1" applyFont="1" applyBorder="1" applyAlignment="1">
      <alignment horizontal="center" vertical="top" wrapText="1"/>
    </xf>
    <xf numFmtId="49" fontId="10" fillId="0" borderId="9" xfId="1" applyNumberFormat="1" applyFont="1" applyBorder="1" applyAlignment="1">
      <alignment horizontal="justify" vertical="top" wrapText="1"/>
    </xf>
    <xf numFmtId="0" fontId="10" fillId="0" borderId="9" xfId="1" applyFont="1" applyBorder="1" applyAlignment="1">
      <alignment horizontal="left" vertical="top" wrapText="1"/>
    </xf>
    <xf numFmtId="2" fontId="10" fillId="0" borderId="0" xfId="1" applyNumberFormat="1" applyFont="1" applyAlignment="1">
      <alignment horizontal="justify" vertical="top"/>
    </xf>
    <xf numFmtId="0" fontId="6" fillId="0" borderId="0" xfId="1" applyFont="1" applyAlignment="1">
      <alignment horizontal="justify" vertical="top" wrapText="1"/>
    </xf>
    <xf numFmtId="0" fontId="15" fillId="0" borderId="0" xfId="1" applyFont="1" applyAlignment="1">
      <alignment horizontal="left" vertical="top" wrapText="1"/>
    </xf>
    <xf numFmtId="0" fontId="15" fillId="0" borderId="0" xfId="1" applyFont="1" applyAlignment="1">
      <alignment horizontal="center" vertical="center" wrapText="1"/>
    </xf>
    <xf numFmtId="4" fontId="15" fillId="0" borderId="0" xfId="1" applyNumberFormat="1" applyFont="1" applyAlignment="1">
      <alignment horizontal="center" vertical="center"/>
    </xf>
    <xf numFmtId="4" fontId="15" fillId="0" borderId="0" xfId="1" applyNumberFormat="1" applyFont="1" applyAlignment="1" applyProtection="1">
      <alignment horizontal="center" vertical="center" wrapText="1"/>
      <protection locked="0"/>
    </xf>
    <xf numFmtId="4" fontId="15" fillId="0" borderId="0" xfId="1" applyNumberFormat="1" applyFont="1" applyAlignment="1">
      <alignment horizontal="center" wrapText="1"/>
    </xf>
    <xf numFmtId="0" fontId="18" fillId="0" borderId="0" xfId="1" applyFont="1" applyAlignment="1">
      <alignment vertical="top" wrapText="1"/>
    </xf>
    <xf numFmtId="0" fontId="10" fillId="0" borderId="0" xfId="1" applyFont="1" applyAlignment="1">
      <alignment horizontal="left" vertical="top"/>
    </xf>
    <xf numFmtId="0" fontId="17" fillId="0" borderId="0" xfId="1" applyFont="1" applyAlignment="1">
      <alignment vertical="top"/>
    </xf>
    <xf numFmtId="0" fontId="4" fillId="0" borderId="0" xfId="1" applyAlignment="1">
      <alignment vertical="top"/>
    </xf>
    <xf numFmtId="2" fontId="10" fillId="0" borderId="9" xfId="1" applyNumberFormat="1" applyFont="1" applyBorder="1" applyAlignment="1">
      <alignment horizontal="center" vertical="top" wrapText="1"/>
    </xf>
    <xf numFmtId="2" fontId="5" fillId="0" borderId="0" xfId="1" applyNumberFormat="1" applyFont="1" applyAlignment="1">
      <alignment vertical="top"/>
    </xf>
    <xf numFmtId="2" fontId="5" fillId="0" borderId="0" xfId="1" applyNumberFormat="1" applyFont="1" applyAlignment="1">
      <alignment vertical="top" wrapText="1"/>
    </xf>
    <xf numFmtId="0" fontId="5" fillId="0" borderId="0" xfId="1" applyFont="1" applyAlignment="1">
      <alignment vertical="top" wrapText="1"/>
    </xf>
    <xf numFmtId="2" fontId="23" fillId="0" borderId="0" xfId="1" applyNumberFormat="1" applyFont="1" applyAlignment="1">
      <alignment horizontal="center" vertical="top"/>
    </xf>
    <xf numFmtId="2" fontId="23" fillId="0" borderId="2" xfId="1" applyNumberFormat="1" applyFont="1" applyBorder="1" applyAlignment="1">
      <alignment horizontal="center" vertical="top"/>
    </xf>
    <xf numFmtId="0" fontId="5" fillId="4" borderId="14" xfId="1" applyFont="1" applyFill="1" applyBorder="1" applyAlignment="1">
      <alignment horizontal="left" vertical="top" wrapText="1"/>
    </xf>
    <xf numFmtId="0" fontId="5" fillId="4" borderId="16" xfId="1" applyFont="1" applyFill="1" applyBorder="1" applyAlignment="1">
      <alignment horizontal="justify" vertical="top" wrapText="1"/>
    </xf>
    <xf numFmtId="2" fontId="11" fillId="4" borderId="16" xfId="1" applyNumberFormat="1" applyFont="1" applyFill="1" applyBorder="1" applyAlignment="1">
      <alignment horizontal="center" vertical="top"/>
    </xf>
    <xf numFmtId="2" fontId="11" fillId="0" borderId="0" xfId="1" applyNumberFormat="1" applyFont="1" applyAlignment="1">
      <alignment vertical="top"/>
    </xf>
    <xf numFmtId="0" fontId="17" fillId="0" borderId="0" xfId="1" applyFont="1"/>
    <xf numFmtId="0" fontId="4" fillId="0" borderId="0" xfId="1"/>
    <xf numFmtId="2" fontId="5" fillId="0" borderId="0" xfId="1" applyNumberFormat="1" applyFont="1" applyAlignment="1">
      <alignment horizontal="left" vertical="top"/>
    </xf>
    <xf numFmtId="2" fontId="5" fillId="0" borderId="0" xfId="1" applyNumberFormat="1" applyFont="1" applyAlignment="1">
      <alignment horizontal="left" vertical="top" wrapText="1"/>
    </xf>
    <xf numFmtId="0" fontId="10" fillId="0" borderId="2" xfId="1" applyFont="1" applyBorder="1" applyAlignment="1">
      <alignment vertical="top" wrapText="1"/>
    </xf>
    <xf numFmtId="2" fontId="10" fillId="0" borderId="2" xfId="1" applyNumberFormat="1" applyFont="1" applyBorder="1" applyAlignment="1">
      <alignment horizontal="center"/>
    </xf>
    <xf numFmtId="0" fontId="18" fillId="0" borderId="0" xfId="1" applyFont="1" applyAlignment="1">
      <alignment horizontal="justify" vertical="center"/>
    </xf>
    <xf numFmtId="2" fontId="10" fillId="0" borderId="0" xfId="1" applyNumberFormat="1" applyFont="1" applyAlignment="1">
      <alignment horizontal="center"/>
    </xf>
    <xf numFmtId="2" fontId="10" fillId="0" borderId="0" xfId="1" applyNumberFormat="1" applyFont="1" applyAlignment="1">
      <alignment horizontal="center" vertical="center"/>
    </xf>
    <xf numFmtId="0" fontId="6" fillId="0" borderId="0" xfId="1" applyFont="1" applyAlignment="1">
      <alignment horizontal="left" vertical="top" wrapText="1"/>
    </xf>
    <xf numFmtId="0" fontId="8" fillId="0" borderId="13" xfId="2" applyFont="1" applyBorder="1" applyAlignment="1">
      <alignment vertical="top" wrapText="1"/>
    </xf>
    <xf numFmtId="2" fontId="5" fillId="0" borderId="0" xfId="2" applyNumberFormat="1" applyFont="1" applyAlignment="1">
      <alignment vertical="top"/>
    </xf>
    <xf numFmtId="2" fontId="5" fillId="0" borderId="0" xfId="2" applyNumberFormat="1" applyFont="1" applyAlignment="1">
      <alignment horizontal="center" vertical="top" wrapText="1"/>
    </xf>
    <xf numFmtId="0" fontId="24" fillId="0" borderId="0" xfId="1" applyFont="1" applyAlignment="1">
      <alignment vertical="top" wrapText="1"/>
    </xf>
    <xf numFmtId="0" fontId="25" fillId="0" borderId="0" xfId="1" applyFont="1" applyAlignment="1">
      <alignment vertical="top" wrapText="1"/>
    </xf>
    <xf numFmtId="0" fontId="10" fillId="0" borderId="0" xfId="1" applyFont="1" applyAlignment="1">
      <alignment horizontal="center" vertical="top" wrapText="1"/>
    </xf>
    <xf numFmtId="4" fontId="10" fillId="0" borderId="0" xfId="1" applyNumberFormat="1" applyFont="1" applyAlignment="1" applyProtection="1">
      <alignment horizontal="center" vertical="top" wrapText="1"/>
      <protection locked="0"/>
    </xf>
    <xf numFmtId="0" fontId="10" fillId="0" borderId="2" xfId="1" applyFont="1" applyBorder="1" applyAlignment="1">
      <alignment horizontal="justify" vertical="top"/>
    </xf>
    <xf numFmtId="0" fontId="10" fillId="0" borderId="4" xfId="1" applyFont="1" applyBorder="1" applyAlignment="1">
      <alignment horizontal="center" vertical="center" wrapText="1"/>
    </xf>
    <xf numFmtId="0" fontId="6" fillId="0" borderId="0" xfId="1" applyFont="1"/>
    <xf numFmtId="0" fontId="7" fillId="0" borderId="0" xfId="1" applyFont="1"/>
    <xf numFmtId="0" fontId="26" fillId="0" borderId="0" xfId="1" applyFont="1" applyAlignment="1">
      <alignment vertical="top" wrapText="1"/>
    </xf>
    <xf numFmtId="2" fontId="10" fillId="0" borderId="0" xfId="1" applyNumberFormat="1" applyFont="1" applyAlignment="1">
      <alignment horizontal="right" vertical="center" wrapText="1"/>
    </xf>
    <xf numFmtId="4" fontId="10" fillId="0" borderId="0" xfId="1" applyNumberFormat="1" applyFont="1" applyAlignment="1">
      <alignment vertical="top" wrapText="1"/>
    </xf>
    <xf numFmtId="0" fontId="10" fillId="0" borderId="0" xfId="1" applyFont="1"/>
    <xf numFmtId="0" fontId="1" fillId="0" borderId="0" xfId="1" applyFont="1" applyAlignment="1">
      <alignment horizontal="justify" vertical="top" wrapText="1"/>
    </xf>
    <xf numFmtId="0" fontId="5" fillId="0" borderId="3" xfId="1" applyFont="1" applyBorder="1" applyAlignment="1">
      <alignment horizontal="justify" vertical="top" wrapText="1"/>
    </xf>
    <xf numFmtId="2" fontId="14" fillId="0" borderId="0" xfId="1" applyNumberFormat="1" applyFont="1" applyAlignment="1">
      <alignment vertical="top" wrapText="1"/>
    </xf>
    <xf numFmtId="0" fontId="5" fillId="0" borderId="14" xfId="1" applyFont="1" applyBorder="1" applyAlignment="1">
      <alignment horizontal="justify" vertical="top" wrapText="1"/>
    </xf>
    <xf numFmtId="0" fontId="18" fillId="0" borderId="0" xfId="1" applyFont="1" applyAlignment="1">
      <alignment horizontal="left" vertical="top" wrapText="1"/>
    </xf>
    <xf numFmtId="2" fontId="18" fillId="0" borderId="0" xfId="1" applyNumberFormat="1" applyFont="1" applyAlignment="1">
      <alignment horizontal="center" vertical="top"/>
    </xf>
    <xf numFmtId="2" fontId="18" fillId="0" borderId="0" xfId="1" applyNumberFormat="1" applyFont="1" applyAlignment="1">
      <alignment horizontal="center" vertical="top" wrapText="1"/>
    </xf>
    <xf numFmtId="2" fontId="17" fillId="0" borderId="0" xfId="1" applyNumberFormat="1" applyFont="1" applyAlignment="1">
      <alignment horizontal="center" vertical="top" wrapText="1"/>
    </xf>
    <xf numFmtId="0" fontId="27" fillId="0" borderId="0" xfId="1" applyFont="1" applyAlignment="1">
      <alignment horizontal="left" vertical="top" wrapText="1"/>
    </xf>
    <xf numFmtId="0" fontId="27" fillId="0" borderId="0" xfId="1" applyFont="1" applyAlignment="1">
      <alignment horizontal="justify" vertical="top" wrapText="1"/>
    </xf>
    <xf numFmtId="2" fontId="27" fillId="0" borderId="0" xfId="1" applyNumberFormat="1" applyFont="1" applyAlignment="1">
      <alignment horizontal="center" vertical="top" wrapText="1"/>
    </xf>
    <xf numFmtId="2" fontId="4" fillId="0" borderId="0" xfId="1" applyNumberFormat="1" applyAlignment="1">
      <alignment horizontal="center" vertical="top" wrapText="1"/>
    </xf>
    <xf numFmtId="2" fontId="7" fillId="3" borderId="18" xfId="1" applyNumberFormat="1" applyFont="1" applyFill="1" applyBorder="1" applyAlignment="1">
      <alignment horizontal="left" vertical="top" wrapText="1"/>
    </xf>
    <xf numFmtId="0" fontId="7" fillId="3" borderId="1" xfId="1" applyFont="1" applyFill="1" applyBorder="1" applyAlignment="1">
      <alignment horizontal="left" vertical="top" wrapText="1"/>
    </xf>
    <xf numFmtId="0" fontId="6" fillId="3" borderId="0" xfId="1" applyFont="1" applyFill="1" applyAlignment="1">
      <alignment vertical="top" wrapText="1"/>
    </xf>
    <xf numFmtId="0" fontId="7" fillId="3" borderId="0" xfId="1" applyFont="1" applyFill="1" applyAlignment="1">
      <alignment vertical="top" wrapText="1"/>
    </xf>
    <xf numFmtId="2" fontId="7" fillId="3" borderId="8" xfId="1" applyNumberFormat="1" applyFont="1" applyFill="1" applyBorder="1" applyAlignment="1">
      <alignment horizontal="left" vertical="top" wrapText="1"/>
    </xf>
    <xf numFmtId="0" fontId="7" fillId="3" borderId="9" xfId="1" applyFont="1" applyFill="1" applyBorder="1" applyAlignment="1">
      <alignment horizontal="left" vertical="top" wrapText="1"/>
    </xf>
    <xf numFmtId="4" fontId="10" fillId="3" borderId="11" xfId="1" applyNumberFormat="1" applyFont="1" applyFill="1" applyBorder="1" applyAlignment="1">
      <alignment horizontal="left" vertical="center" wrapText="1"/>
    </xf>
    <xf numFmtId="2" fontId="5" fillId="3" borderId="18" xfId="1" applyNumberFormat="1" applyFont="1" applyFill="1" applyBorder="1" applyAlignment="1">
      <alignment horizontal="center" vertical="center" wrapText="1"/>
    </xf>
    <xf numFmtId="2" fontId="5" fillId="3" borderId="3" xfId="1" applyNumberFormat="1" applyFont="1" applyFill="1" applyBorder="1" applyAlignment="1">
      <alignment horizontal="center" vertical="center" wrapText="1"/>
    </xf>
    <xf numFmtId="0" fontId="10" fillId="0" borderId="18" xfId="1" applyFont="1" applyBorder="1" applyAlignment="1">
      <alignment vertical="top" wrapText="1"/>
    </xf>
    <xf numFmtId="0" fontId="10" fillId="0" borderId="11" xfId="1" applyFont="1" applyBorder="1" applyAlignment="1">
      <alignment horizontal="justify" vertical="top" wrapText="1"/>
    </xf>
    <xf numFmtId="0" fontId="28" fillId="0" borderId="10" xfId="1" applyFont="1" applyBorder="1" applyAlignment="1">
      <alignment vertical="top" wrapText="1"/>
    </xf>
    <xf numFmtId="0" fontId="10" fillId="0" borderId="18" xfId="1" applyFont="1" applyBorder="1" applyAlignment="1">
      <alignment horizontal="center" vertical="top" wrapText="1"/>
    </xf>
    <xf numFmtId="0" fontId="6" fillId="0" borderId="0" xfId="2" applyFont="1" applyAlignment="1">
      <alignment vertical="top" wrapText="1"/>
    </xf>
    <xf numFmtId="0" fontId="10" fillId="0" borderId="6" xfId="2" applyFont="1" applyBorder="1" applyAlignment="1">
      <alignment horizontal="left" vertical="top" wrapText="1"/>
    </xf>
    <xf numFmtId="0" fontId="28" fillId="0" borderId="17" xfId="1" applyFont="1" applyBorder="1" applyAlignment="1">
      <alignment vertical="top" wrapText="1"/>
    </xf>
    <xf numFmtId="0" fontId="10" fillId="0" borderId="19" xfId="1" applyFont="1" applyBorder="1" applyAlignment="1">
      <alignment horizontal="center" vertical="top" wrapText="1"/>
    </xf>
    <xf numFmtId="0" fontId="10" fillId="0" borderId="6" xfId="1" applyFont="1" applyBorder="1" applyAlignment="1">
      <alignment horizontal="justify" vertical="top" wrapText="1"/>
    </xf>
    <xf numFmtId="2" fontId="7" fillId="0" borderId="18" xfId="1" applyNumberFormat="1" applyFont="1" applyBorder="1" applyAlignment="1">
      <alignment horizontal="left" vertical="top" wrapText="1"/>
    </xf>
    <xf numFmtId="16" fontId="7" fillId="0" borderId="11" xfId="1" applyNumberFormat="1" applyFont="1" applyBorder="1" applyAlignment="1">
      <alignment horizontal="left" vertical="top" wrapText="1"/>
    </xf>
    <xf numFmtId="0" fontId="10" fillId="0" borderId="18" xfId="1" applyFont="1" applyBorder="1" applyAlignment="1">
      <alignment horizontal="left" vertical="top" wrapText="1"/>
    </xf>
    <xf numFmtId="0" fontId="10" fillId="0" borderId="11" xfId="1" applyFont="1" applyBorder="1" applyAlignment="1">
      <alignment horizontal="left" vertical="top" wrapText="1"/>
    </xf>
    <xf numFmtId="2" fontId="7" fillId="0" borderId="19" xfId="1" applyNumberFormat="1" applyFont="1" applyBorder="1" applyAlignment="1">
      <alignment horizontal="left" vertical="top" wrapText="1"/>
    </xf>
    <xf numFmtId="0" fontId="7" fillId="0" borderId="6" xfId="1" applyFont="1" applyBorder="1" applyAlignment="1">
      <alignment horizontal="left" vertical="top" wrapText="1"/>
    </xf>
    <xf numFmtId="0" fontId="10" fillId="0" borderId="19" xfId="1" applyFont="1" applyBorder="1" applyAlignment="1">
      <alignment vertical="top" wrapText="1"/>
    </xf>
    <xf numFmtId="0" fontId="7" fillId="0" borderId="11" xfId="1" applyFont="1" applyBorder="1" applyAlignment="1">
      <alignment horizontal="left" vertical="top" wrapText="1"/>
    </xf>
    <xf numFmtId="0" fontId="7" fillId="0" borderId="18" xfId="1" applyFont="1" applyBorder="1" applyAlignment="1">
      <alignment horizontal="left" vertical="top" wrapText="1"/>
    </xf>
    <xf numFmtId="0" fontId="10" fillId="0" borderId="10" xfId="1" applyFont="1" applyBorder="1" applyAlignment="1">
      <alignment horizontal="justify" vertical="top" wrapText="1"/>
    </xf>
    <xf numFmtId="0" fontId="6" fillId="0" borderId="1" xfId="1" applyFont="1" applyBorder="1" applyAlignment="1">
      <alignment vertical="top" wrapText="1"/>
    </xf>
    <xf numFmtId="0" fontId="7" fillId="0" borderId="1" xfId="1" applyFont="1" applyBorder="1" applyAlignment="1">
      <alignment vertical="top" wrapText="1"/>
    </xf>
    <xf numFmtId="2" fontId="7" fillId="0" borderId="2" xfId="1" applyNumberFormat="1" applyFont="1" applyBorder="1" applyAlignment="1">
      <alignment horizontal="left" vertical="top" wrapText="1"/>
    </xf>
    <xf numFmtId="0" fontId="7" fillId="0" borderId="2" xfId="1" applyFont="1" applyBorder="1" applyAlignment="1">
      <alignment horizontal="left" vertical="top" wrapText="1"/>
    </xf>
    <xf numFmtId="0" fontId="6" fillId="0" borderId="18" xfId="1" applyFont="1" applyBorder="1" applyAlignment="1">
      <alignment vertical="top" wrapText="1"/>
    </xf>
    <xf numFmtId="0" fontId="6" fillId="0" borderId="19" xfId="1" applyFont="1" applyBorder="1" applyAlignment="1">
      <alignment vertical="top" wrapText="1"/>
    </xf>
    <xf numFmtId="0" fontId="10" fillId="0" borderId="2" xfId="1" applyFont="1" applyBorder="1" applyAlignment="1">
      <alignment horizontal="left" vertical="top" wrapText="1"/>
    </xf>
    <xf numFmtId="0" fontId="6" fillId="0" borderId="2" xfId="1" applyFont="1" applyBorder="1" applyAlignment="1">
      <alignment horizontal="center" vertical="top" wrapText="1"/>
    </xf>
    <xf numFmtId="2" fontId="4" fillId="0" borderId="0" xfId="1" applyNumberFormat="1"/>
    <xf numFmtId="0" fontId="29" fillId="0" borderId="0" xfId="1" applyFont="1"/>
    <xf numFmtId="0" fontId="8" fillId="0" borderId="0" xfId="1" applyFont="1" applyAlignment="1">
      <alignment vertical="center"/>
    </xf>
    <xf numFmtId="0" fontId="10" fillId="0" borderId="0" xfId="0" applyNumberFormat="1" applyFont="1" applyFill="1" applyBorder="1" applyAlignment="1" applyProtection="1">
      <alignment vertical="top"/>
    </xf>
    <xf numFmtId="0" fontId="10"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vertical="top"/>
    </xf>
    <xf numFmtId="0" fontId="5" fillId="0" borderId="2" xfId="0" applyNumberFormat="1" applyFont="1" applyFill="1" applyBorder="1" applyAlignment="1" applyProtection="1">
      <alignment horizontal="left" vertical="top" indent="11"/>
    </xf>
    <xf numFmtId="0" fontId="5" fillId="0" borderId="0" xfId="0" applyNumberFormat="1" applyFont="1" applyFill="1" applyBorder="1" applyAlignment="1" applyProtection="1">
      <alignment horizontal="left" vertical="top" indent="11"/>
    </xf>
    <xf numFmtId="1" fontId="10" fillId="0" borderId="0" xfId="0" applyNumberFormat="1" applyFont="1" applyFill="1" applyBorder="1" applyAlignment="1" applyProtection="1">
      <alignment horizontal="left" vertical="top"/>
    </xf>
    <xf numFmtId="0" fontId="10" fillId="0" borderId="0" xfId="0" applyNumberFormat="1" applyFont="1" applyFill="1" applyBorder="1" applyAlignment="1" applyProtection="1">
      <alignment horizontal="left" vertical="top" indent="4"/>
    </xf>
    <xf numFmtId="0" fontId="5" fillId="0" borderId="0" xfId="0" applyNumberFormat="1" applyFont="1" applyFill="1" applyBorder="1" applyAlignment="1" applyProtection="1">
      <alignment horizontal="left" vertical="top" indent="4"/>
    </xf>
    <xf numFmtId="0" fontId="10" fillId="0" borderId="0" xfId="0" applyNumberFormat="1" applyFont="1" applyFill="1" applyBorder="1" applyAlignment="1" applyProtection="1">
      <alignment horizontal="left" vertical="top"/>
    </xf>
    <xf numFmtId="0" fontId="10" fillId="0" borderId="0" xfId="0" applyNumberFormat="1" applyFont="1" applyFill="1" applyBorder="1" applyAlignment="1" applyProtection="1">
      <alignment horizontal="left" vertical="top" wrapText="1"/>
    </xf>
    <xf numFmtId="0" fontId="10" fillId="0" borderId="9" xfId="0" applyNumberFormat="1" applyFont="1" applyFill="1" applyBorder="1" applyAlignment="1" applyProtection="1">
      <alignment horizontal="left" vertical="top"/>
    </xf>
    <xf numFmtId="0" fontId="10" fillId="0" borderId="0" xfId="0" applyNumberFormat="1" applyFont="1" applyFill="1" applyBorder="1" applyAlignment="1" applyProtection="1">
      <alignment vertical="center" wrapText="1"/>
    </xf>
    <xf numFmtId="14" fontId="10" fillId="0" borderId="0" xfId="0" applyNumberFormat="1" applyFont="1" applyFill="1" applyBorder="1" applyAlignment="1" applyProtection="1">
      <alignment horizontal="left" vertical="top"/>
    </xf>
    <xf numFmtId="0" fontId="10" fillId="0" borderId="0" xfId="0" applyNumberFormat="1" applyFont="1" applyFill="1" applyBorder="1" applyAlignment="1" applyProtection="1">
      <alignment vertical="top" wrapText="1"/>
    </xf>
    <xf numFmtId="0" fontId="10" fillId="0" borderId="6" xfId="0" applyNumberFormat="1" applyFont="1" applyFill="1" applyBorder="1" applyAlignment="1" applyProtection="1">
      <alignment vertical="center" wrapText="1"/>
    </xf>
    <xf numFmtId="49" fontId="10" fillId="0" borderId="0" xfId="0" applyNumberFormat="1" applyFont="1" applyFill="1" applyBorder="1" applyAlignment="1" applyProtection="1">
      <alignment horizontal="left" vertical="top"/>
    </xf>
    <xf numFmtId="0" fontId="10" fillId="0" borderId="6" xfId="0" applyNumberFormat="1" applyFont="1" applyFill="1" applyBorder="1" applyAlignment="1" applyProtection="1">
      <alignment vertical="top"/>
    </xf>
    <xf numFmtId="0" fontId="10" fillId="0" borderId="0" xfId="0" applyNumberFormat="1" applyFont="1" applyFill="1" applyBorder="1" applyAlignment="1" applyProtection="1">
      <alignment horizontal="justify" vertical="top" wrapText="1"/>
    </xf>
    <xf numFmtId="0" fontId="10" fillId="0" borderId="6" xfId="0" applyNumberFormat="1" applyFont="1" applyFill="1" applyBorder="1" applyAlignment="1" applyProtection="1">
      <alignment horizontal="justify" vertical="top" wrapText="1"/>
    </xf>
    <xf numFmtId="2" fontId="10" fillId="0" borderId="0" xfId="0" applyNumberFormat="1" applyFont="1" applyFill="1" applyBorder="1" applyAlignment="1" applyProtection="1">
      <alignment vertical="top"/>
    </xf>
    <xf numFmtId="0" fontId="5" fillId="0" borderId="0" xfId="0" applyNumberFormat="1" applyFont="1" applyFill="1" applyBorder="1" applyAlignment="1" applyProtection="1">
      <alignment vertical="top" wrapText="1"/>
    </xf>
    <xf numFmtId="14" fontId="10" fillId="0" borderId="1" xfId="0" applyNumberFormat="1" applyFont="1" applyFill="1" applyBorder="1" applyAlignment="1" applyProtection="1">
      <alignment horizontal="left" vertical="top"/>
    </xf>
    <xf numFmtId="0" fontId="10" fillId="0" borderId="1" xfId="0" applyNumberFormat="1" applyFont="1" applyFill="1" applyBorder="1" applyAlignment="1" applyProtection="1">
      <alignment horizontal="left" vertical="top"/>
    </xf>
    <xf numFmtId="0" fontId="10" fillId="0" borderId="1" xfId="0" applyNumberFormat="1" applyFont="1" applyFill="1" applyBorder="1" applyAlignment="1" applyProtection="1">
      <alignment vertical="top" wrapText="1"/>
    </xf>
    <xf numFmtId="16" fontId="10" fillId="0" borderId="0" xfId="0" applyNumberFormat="1" applyFont="1" applyFill="1" applyBorder="1" applyAlignment="1" applyProtection="1">
      <alignment vertical="top" wrapText="1"/>
    </xf>
    <xf numFmtId="0" fontId="10" fillId="0" borderId="0" xfId="0" applyNumberFormat="1" applyFont="1" applyFill="1" applyBorder="1" applyAlignment="1" applyProtection="1">
      <alignment horizontal="left" vertical="top" wrapText="1" indent="8"/>
    </xf>
    <xf numFmtId="0" fontId="10" fillId="0" borderId="1" xfId="0" applyNumberFormat="1" applyFont="1" applyFill="1" applyBorder="1" applyAlignment="1" applyProtection="1">
      <alignment horizontal="left" vertical="top" wrapText="1"/>
    </xf>
    <xf numFmtId="0" fontId="10" fillId="0" borderId="0" xfId="0" applyNumberFormat="1" applyFont="1" applyFill="1" applyBorder="1" applyAlignment="1" applyProtection="1">
      <alignment horizontal="left" vertical="center" wrapText="1"/>
    </xf>
    <xf numFmtId="0" fontId="10" fillId="0" borderId="7" xfId="0" applyNumberFormat="1" applyFont="1" applyFill="1" applyBorder="1" applyAlignment="1" applyProtection="1">
      <alignment vertical="top"/>
    </xf>
    <xf numFmtId="0" fontId="10" fillId="0" borderId="9" xfId="0" applyNumberFormat="1" applyFont="1" applyFill="1" applyBorder="1" applyAlignment="1" applyProtection="1">
      <alignment horizontal="left" vertical="top" indent="4"/>
    </xf>
    <xf numFmtId="0"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left" vertical="center" wrapText="1"/>
    </xf>
    <xf numFmtId="0" fontId="5" fillId="0" borderId="0" xfId="0" applyNumberFormat="1" applyFont="1" applyFill="1" applyBorder="1" applyAlignment="1" applyProtection="1">
      <alignment horizontal="left" vertical="center"/>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vertical="top"/>
    </xf>
    <xf numFmtId="0" fontId="3" fillId="0" borderId="0" xfId="0" applyNumberFormat="1" applyFont="1" applyFill="1" applyBorder="1" applyAlignment="1" applyProtection="1">
      <alignment vertical="top"/>
    </xf>
    <xf numFmtId="0" fontId="3" fillId="0" borderId="9" xfId="0" applyNumberFormat="1" applyFont="1" applyFill="1" applyBorder="1" applyAlignment="1" applyProtection="1">
      <alignment vertical="top"/>
    </xf>
    <xf numFmtId="4" fontId="0" fillId="0" borderId="0" xfId="0" applyNumberFormat="1" applyFont="1" applyFill="1" applyBorder="1" applyAlignment="1" applyProtection="1">
      <alignment vertical="top"/>
    </xf>
    <xf numFmtId="4" fontId="3" fillId="0" borderId="0" xfId="0" applyNumberFormat="1" applyFont="1" applyFill="1" applyBorder="1" applyAlignment="1" applyProtection="1">
      <alignment vertical="top"/>
    </xf>
    <xf numFmtId="4" fontId="3" fillId="0" borderId="9" xfId="0" applyNumberFormat="1" applyFont="1" applyFill="1" applyBorder="1" applyAlignment="1" applyProtection="1">
      <alignment vertical="top"/>
    </xf>
    <xf numFmtId="2" fontId="5" fillId="4" borderId="15" xfId="2" applyNumberFormat="1" applyFont="1" applyFill="1" applyBorder="1" applyAlignment="1">
      <alignment horizontal="center" vertical="top" wrapText="1"/>
    </xf>
    <xf numFmtId="0" fontId="30" fillId="2" borderId="0" xfId="2" applyFont="1" applyFill="1" applyAlignment="1">
      <alignment vertical="top" wrapText="1"/>
    </xf>
    <xf numFmtId="0" fontId="30" fillId="0" borderId="0" xfId="2" applyFont="1" applyAlignment="1">
      <alignment vertical="top" wrapText="1"/>
    </xf>
    <xf numFmtId="2" fontId="11" fillId="0" borderId="5" xfId="1" applyNumberFormat="1" applyFont="1" applyBorder="1" applyAlignment="1">
      <alignment vertical="top"/>
    </xf>
    <xf numFmtId="2" fontId="5" fillId="0" borderId="5" xfId="1" applyNumberFormat="1" applyFont="1" applyBorder="1" applyAlignment="1">
      <alignment vertical="top" wrapText="1"/>
    </xf>
    <xf numFmtId="2" fontId="5" fillId="0" borderId="5" xfId="1" applyNumberFormat="1" applyFont="1" applyBorder="1" applyAlignment="1">
      <alignment horizontal="center" vertical="top" wrapText="1"/>
    </xf>
    <xf numFmtId="0" fontId="31" fillId="0" borderId="0" xfId="1" applyFont="1" applyAlignment="1">
      <alignment vertical="top" wrapText="1"/>
    </xf>
    <xf numFmtId="0" fontId="32" fillId="0" borderId="0" xfId="1" applyFont="1" applyAlignment="1">
      <alignment vertical="top" wrapText="1"/>
    </xf>
    <xf numFmtId="2" fontId="11" fillId="0" borderId="16" xfId="1" applyNumberFormat="1" applyFont="1" applyBorder="1" applyAlignment="1">
      <alignment vertical="top"/>
    </xf>
    <xf numFmtId="2" fontId="5" fillId="0" borderId="16" xfId="1" applyNumberFormat="1" applyFont="1" applyBorder="1" applyAlignment="1">
      <alignment vertical="top" wrapText="1"/>
    </xf>
    <xf numFmtId="2" fontId="5" fillId="0" borderId="16" xfId="1" applyNumberFormat="1" applyFont="1" applyBorder="1" applyAlignment="1">
      <alignment horizontal="center" vertical="top" wrapText="1"/>
    </xf>
    <xf numFmtId="0" fontId="33" fillId="0" borderId="0" xfId="1" applyFont="1" applyAlignment="1">
      <alignment vertical="top" wrapText="1"/>
    </xf>
    <xf numFmtId="0" fontId="34" fillId="0" borderId="0" xfId="1" applyFont="1" applyAlignment="1">
      <alignment vertical="top" wrapText="1"/>
    </xf>
    <xf numFmtId="2" fontId="5" fillId="4" borderId="16" xfId="1" applyNumberFormat="1" applyFont="1" applyFill="1" applyBorder="1" applyAlignment="1">
      <alignment horizontal="center" vertical="top" wrapText="1"/>
    </xf>
    <xf numFmtId="165" fontId="10" fillId="0" borderId="0" xfId="2" applyNumberFormat="1" applyFont="1" applyAlignment="1">
      <alignment horizontal="center" vertical="top" wrapText="1"/>
    </xf>
    <xf numFmtId="165" fontId="10" fillId="0" borderId="9" xfId="2" applyNumberFormat="1" applyFont="1" applyBorder="1" applyAlignment="1">
      <alignment horizontal="center" vertical="top" wrapText="1"/>
    </xf>
    <xf numFmtId="165" fontId="5" fillId="0" borderId="2" xfId="2" applyNumberFormat="1" applyFont="1" applyBorder="1" applyAlignment="1">
      <alignment horizontal="center" vertical="top" wrapText="1"/>
    </xf>
    <xf numFmtId="165" fontId="6" fillId="0" borderId="0" xfId="1" applyNumberFormat="1" applyFont="1" applyAlignment="1">
      <alignment horizontal="center" vertical="top" wrapText="1"/>
    </xf>
    <xf numFmtId="165" fontId="10" fillId="0" borderId="0" xfId="1" applyNumberFormat="1" applyFont="1" applyAlignment="1">
      <alignment horizontal="center" vertical="top" wrapText="1"/>
    </xf>
    <xf numFmtId="165" fontId="5" fillId="0" borderId="13" xfId="2" applyNumberFormat="1" applyFont="1" applyBorder="1" applyAlignment="1">
      <alignment horizontal="center" vertical="top" wrapText="1"/>
    </xf>
    <xf numFmtId="0" fontId="2" fillId="0" borderId="0" xfId="0" applyNumberFormat="1" applyFont="1" applyFill="1" applyBorder="1" applyAlignment="1" applyProtection="1">
      <alignment horizontal="center" vertical="center"/>
    </xf>
    <xf numFmtId="0" fontId="5" fillId="0" borderId="2" xfId="0" applyNumberFormat="1" applyFont="1" applyFill="1" applyBorder="1" applyAlignment="1" applyProtection="1">
      <alignment horizontal="left" vertical="top"/>
    </xf>
    <xf numFmtId="0" fontId="10" fillId="0" borderId="0" xfId="0" applyNumberFormat="1" applyFont="1" applyFill="1" applyBorder="1" applyAlignment="1" applyProtection="1">
      <alignment horizontal="center" vertical="center"/>
    </xf>
    <xf numFmtId="4"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right" vertical="center"/>
    </xf>
    <xf numFmtId="4" fontId="10" fillId="0" borderId="2" xfId="0" applyNumberFormat="1" applyFont="1" applyFill="1" applyBorder="1" applyAlignment="1" applyProtection="1">
      <alignment horizontal="center" vertical="center"/>
    </xf>
    <xf numFmtId="165" fontId="5" fillId="0" borderId="3" xfId="0" applyNumberFormat="1" applyFont="1" applyFill="1" applyBorder="1" applyAlignment="1" applyProtection="1">
      <alignment horizontal="right" vertical="center"/>
    </xf>
    <xf numFmtId="4" fontId="10" fillId="0" borderId="0" xfId="0" applyNumberFormat="1" applyFont="1" applyFill="1" applyBorder="1" applyAlignment="1" applyProtection="1">
      <alignment horizontal="center" vertical="center"/>
    </xf>
    <xf numFmtId="165" fontId="10" fillId="0" borderId="0" xfId="0" applyNumberFormat="1" applyFont="1" applyFill="1" applyBorder="1" applyAlignment="1" applyProtection="1">
      <alignment horizontal="center" vertical="center"/>
    </xf>
    <xf numFmtId="165" fontId="5" fillId="0" borderId="0" xfId="0" applyNumberFormat="1" applyFont="1" applyFill="1" applyBorder="1" applyAlignment="1" applyProtection="1">
      <alignment horizontal="right" vertical="center"/>
    </xf>
    <xf numFmtId="1" fontId="5" fillId="0" borderId="2" xfId="0" applyNumberFormat="1" applyFont="1" applyFill="1" applyBorder="1" applyAlignment="1" applyProtection="1">
      <alignment horizontal="left" vertical="top"/>
    </xf>
    <xf numFmtId="0" fontId="5" fillId="0" borderId="2" xfId="0" applyNumberFormat="1" applyFont="1" applyFill="1" applyBorder="1" applyAlignment="1" applyProtection="1">
      <alignment vertical="top"/>
    </xf>
    <xf numFmtId="165" fontId="10" fillId="0" borderId="0" xfId="0" applyNumberFormat="1" applyFont="1" applyFill="1" applyBorder="1" applyAlignment="1" applyProtection="1">
      <alignment horizontal="right" vertical="center"/>
    </xf>
    <xf numFmtId="0" fontId="10" fillId="0" borderId="0" xfId="0" applyNumberFormat="1" applyFont="1" applyFill="1" applyBorder="1" applyAlignment="1" applyProtection="1">
      <alignment horizontal="right" vertical="center"/>
    </xf>
    <xf numFmtId="165" fontId="10" fillId="0" borderId="3" xfId="0" applyNumberFormat="1" applyFont="1" applyFill="1" applyBorder="1" applyAlignment="1" applyProtection="1">
      <alignment horizontal="right" vertical="center"/>
    </xf>
    <xf numFmtId="0" fontId="5" fillId="0" borderId="3" xfId="0" applyNumberFormat="1" applyFont="1" applyFill="1" applyBorder="1" applyAlignment="1" applyProtection="1">
      <alignment horizontal="left" vertical="top"/>
    </xf>
    <xf numFmtId="164" fontId="5" fillId="0" borderId="2" xfId="0" applyNumberFormat="1" applyFont="1" applyFill="1" applyBorder="1" applyAlignment="1" applyProtection="1">
      <alignment horizontal="left" vertical="top"/>
    </xf>
    <xf numFmtId="164" fontId="5" fillId="0" borderId="3" xfId="0" applyNumberFormat="1" applyFont="1" applyFill="1" applyBorder="1" applyAlignment="1" applyProtection="1">
      <alignment horizontal="left" vertical="top"/>
    </xf>
    <xf numFmtId="4" fontId="10" fillId="0" borderId="1" xfId="0" applyNumberFormat="1" applyFont="1" applyFill="1" applyBorder="1" applyAlignment="1" applyProtection="1">
      <alignment horizontal="center" vertical="center"/>
    </xf>
    <xf numFmtId="165" fontId="10" fillId="0" borderId="1" xfId="0" applyNumberFormat="1" applyFont="1" applyFill="1" applyBorder="1" applyAlignment="1" applyProtection="1">
      <alignment horizontal="center" vertical="center"/>
    </xf>
    <xf numFmtId="165" fontId="10" fillId="0" borderId="1" xfId="0" applyNumberFormat="1" applyFont="1" applyFill="1" applyBorder="1" applyAlignment="1" applyProtection="1">
      <alignment horizontal="right" vertical="center"/>
    </xf>
    <xf numFmtId="4" fontId="10" fillId="0" borderId="5" xfId="0" applyNumberFormat="1" applyFont="1" applyFill="1" applyBorder="1" applyAlignment="1" applyProtection="1">
      <alignment horizontal="center" vertical="center"/>
    </xf>
    <xf numFmtId="165" fontId="10" fillId="0" borderId="5" xfId="0" applyNumberFormat="1" applyFont="1" applyFill="1" applyBorder="1" applyAlignment="1" applyProtection="1">
      <alignment horizontal="center" vertical="center"/>
    </xf>
    <xf numFmtId="165" fontId="10" fillId="0" borderId="5" xfId="0" applyNumberFormat="1" applyFont="1" applyFill="1" applyBorder="1" applyAlignment="1" applyProtection="1">
      <alignment horizontal="right" vertical="center"/>
    </xf>
    <xf numFmtId="0" fontId="5" fillId="0" borderId="5" xfId="0" applyNumberFormat="1" applyFont="1" applyFill="1" applyBorder="1" applyAlignment="1" applyProtection="1">
      <alignment horizontal="left" vertical="top"/>
    </xf>
    <xf numFmtId="4" fontId="5" fillId="0" borderId="5" xfId="0" applyNumberFormat="1" applyFont="1" applyFill="1" applyBorder="1" applyAlignment="1" applyProtection="1">
      <alignment horizontal="center" vertical="center"/>
    </xf>
    <xf numFmtId="165" fontId="5" fillId="0" borderId="4"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left" vertical="top" wrapText="1"/>
    </xf>
    <xf numFmtId="0" fontId="10" fillId="0" borderId="2" xfId="0" applyNumberFormat="1" applyFont="1" applyFill="1" applyBorder="1" applyAlignment="1" applyProtection="1">
      <alignment vertical="top"/>
    </xf>
    <xf numFmtId="4" fontId="10" fillId="0" borderId="9" xfId="0" applyNumberFormat="1" applyFont="1" applyFill="1" applyBorder="1" applyAlignment="1" applyProtection="1">
      <alignment horizontal="center" vertical="center" wrapText="1"/>
    </xf>
    <xf numFmtId="165" fontId="10" fillId="0" borderId="9"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vertical="top"/>
    </xf>
    <xf numFmtId="0" fontId="5" fillId="0" borderId="5" xfId="0" applyNumberFormat="1" applyFont="1" applyFill="1" applyBorder="1" applyAlignment="1" applyProtection="1">
      <alignment vertical="top"/>
    </xf>
    <xf numFmtId="165" fontId="5" fillId="0" borderId="5" xfId="0" applyNumberFormat="1" applyFont="1" applyFill="1" applyBorder="1" applyAlignment="1" applyProtection="1">
      <alignment horizontal="right" vertical="center"/>
    </xf>
    <xf numFmtId="164" fontId="10" fillId="0" borderId="3" xfId="0" applyNumberFormat="1" applyFont="1" applyFill="1" applyBorder="1" applyAlignment="1" applyProtection="1">
      <alignment horizontal="left" vertical="top"/>
    </xf>
    <xf numFmtId="4" fontId="10" fillId="0" borderId="9" xfId="0" applyNumberFormat="1" applyFont="1" applyFill="1" applyBorder="1" applyAlignment="1" applyProtection="1">
      <alignment horizontal="center" vertical="center"/>
    </xf>
    <xf numFmtId="165" fontId="10" fillId="0" borderId="9" xfId="0" applyNumberFormat="1" applyFont="1" applyFill="1" applyBorder="1" applyAlignment="1" applyProtection="1">
      <alignment horizontal="center" vertical="center"/>
    </xf>
    <xf numFmtId="165" fontId="10" fillId="0" borderId="9" xfId="0" applyNumberFormat="1" applyFont="1" applyFill="1" applyBorder="1" applyAlignment="1" applyProtection="1">
      <alignment horizontal="right" vertical="center"/>
    </xf>
    <xf numFmtId="4" fontId="10" fillId="0" borderId="8" xfId="0" applyNumberFormat="1" applyFont="1" applyFill="1" applyBorder="1" applyAlignment="1" applyProtection="1">
      <alignment horizontal="center" vertical="center"/>
    </xf>
    <xf numFmtId="165" fontId="5" fillId="0" borderId="5" xfId="0" applyNumberFormat="1" applyFont="1" applyFill="1" applyBorder="1" applyAlignment="1" applyProtection="1">
      <alignment horizontal="center" vertical="center"/>
    </xf>
    <xf numFmtId="4" fontId="5" fillId="0" borderId="0" xfId="0" applyNumberFormat="1" applyFont="1" applyFill="1" applyBorder="1" applyAlignment="1" applyProtection="1">
      <alignment horizontal="center" vertical="center" wrapText="1"/>
    </xf>
    <xf numFmtId="165" fontId="5" fillId="0" borderId="0" xfId="0" applyNumberFormat="1" applyFont="1" applyFill="1" applyBorder="1" applyAlignment="1" applyProtection="1">
      <alignment horizontal="center" vertical="center"/>
    </xf>
    <xf numFmtId="4" fontId="5" fillId="0" borderId="2" xfId="0" applyNumberFormat="1" applyFont="1" applyFill="1" applyBorder="1" applyAlignment="1" applyProtection="1">
      <alignment horizontal="center" vertical="center"/>
    </xf>
    <xf numFmtId="165" fontId="5" fillId="0" borderId="2" xfId="0" applyNumberFormat="1" applyFont="1" applyFill="1" applyBorder="1" applyAlignment="1" applyProtection="1">
      <alignment horizontal="center" vertical="center"/>
    </xf>
    <xf numFmtId="165" fontId="5" fillId="0" borderId="3"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center" vertical="center"/>
    </xf>
    <xf numFmtId="0" fontId="5" fillId="0" borderId="2"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center" vertical="center"/>
    </xf>
    <xf numFmtId="0" fontId="5" fillId="0" borderId="5" xfId="0" applyNumberFormat="1" applyFont="1" applyFill="1" applyBorder="1" applyAlignment="1" applyProtection="1">
      <alignment horizontal="center" vertical="center"/>
    </xf>
    <xf numFmtId="0" fontId="10" fillId="0" borderId="9"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xf>
    <xf numFmtId="0" fontId="10" fillId="0" borderId="9" xfId="0" applyNumberFormat="1" applyFont="1" applyFill="1" applyBorder="1" applyAlignment="1" applyProtection="1">
      <alignment horizontal="center" vertical="center"/>
    </xf>
    <xf numFmtId="0" fontId="10" fillId="0" borderId="8"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vertical="center"/>
    </xf>
    <xf numFmtId="0" fontId="8" fillId="0" borderId="0" xfId="1" applyFont="1" applyAlignment="1">
      <alignment horizontal="left" vertical="center" wrapText="1"/>
    </xf>
    <xf numFmtId="0" fontId="5" fillId="0" borderId="3" xfId="0" applyNumberFormat="1" applyFont="1" applyFill="1" applyBorder="1" applyAlignment="1" applyProtection="1">
      <alignment horizontal="left" vertical="top"/>
    </xf>
    <xf numFmtId="0" fontId="5" fillId="0" borderId="5" xfId="0" applyNumberFormat="1" applyFont="1" applyFill="1" applyBorder="1" applyAlignment="1" applyProtection="1">
      <alignment horizontal="left" vertical="top"/>
    </xf>
    <xf numFmtId="0" fontId="5" fillId="0" borderId="0"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left" vertical="top" wrapText="1"/>
    </xf>
    <xf numFmtId="0" fontId="10" fillId="0" borderId="0" xfId="0" applyNumberFormat="1" applyFont="1" applyFill="1" applyBorder="1" applyAlignment="1" applyProtection="1">
      <alignment horizontal="left" vertical="top"/>
    </xf>
    <xf numFmtId="0" fontId="10" fillId="0" borderId="9" xfId="0" applyNumberFormat="1" applyFont="1" applyFill="1" applyBorder="1" applyAlignment="1" applyProtection="1">
      <alignment horizontal="left" vertical="top"/>
    </xf>
    <xf numFmtId="0" fontId="10" fillId="0" borderId="5" xfId="0" applyNumberFormat="1" applyFont="1" applyFill="1" applyBorder="1" applyAlignment="1" applyProtection="1">
      <alignment horizontal="left" vertical="top"/>
    </xf>
    <xf numFmtId="0" fontId="5" fillId="0" borderId="4" xfId="0" applyNumberFormat="1" applyFont="1" applyFill="1" applyBorder="1" applyAlignment="1" applyProtection="1">
      <alignment horizontal="left" vertical="top"/>
    </xf>
    <xf numFmtId="0" fontId="10" fillId="0" borderId="1" xfId="0" applyNumberFormat="1" applyFont="1" applyFill="1" applyBorder="1" applyAlignment="1" applyProtection="1">
      <alignment horizontal="left" vertical="top"/>
    </xf>
    <xf numFmtId="0" fontId="5" fillId="0" borderId="2" xfId="0" applyNumberFormat="1" applyFont="1" applyFill="1" applyBorder="1" applyAlignment="1" applyProtection="1">
      <alignment horizontal="left" vertical="top"/>
    </xf>
    <xf numFmtId="0" fontId="5" fillId="0" borderId="0" xfId="0" applyNumberFormat="1" applyFont="1" applyFill="1" applyBorder="1" applyAlignment="1" applyProtection="1">
      <alignment horizontal="right" vertical="top"/>
    </xf>
    <xf numFmtId="0" fontId="5" fillId="0" borderId="0" xfId="0" applyNumberFormat="1" applyFont="1" applyFill="1" applyBorder="1" applyAlignment="1" applyProtection="1">
      <alignment horizontal="center" vertical="top"/>
    </xf>
    <xf numFmtId="0" fontId="8" fillId="0" borderId="0" xfId="1" applyFont="1" applyAlignment="1">
      <alignment horizontal="center" vertical="center" wrapText="1"/>
    </xf>
    <xf numFmtId="0" fontId="8" fillId="3" borderId="1" xfId="1" applyFont="1" applyFill="1" applyBorder="1" applyAlignment="1">
      <alignment horizontal="center" vertical="top" wrapText="1"/>
    </xf>
    <xf numFmtId="0" fontId="3" fillId="3" borderId="18" xfId="1" applyFont="1" applyFill="1" applyBorder="1" applyAlignment="1">
      <alignment horizontal="center" vertical="top" wrapText="1"/>
    </xf>
    <xf numFmtId="0" fontId="3" fillId="3" borderId="8" xfId="1" applyFont="1" applyFill="1" applyBorder="1" applyAlignment="1">
      <alignment horizontal="center" vertical="top" wrapText="1"/>
    </xf>
    <xf numFmtId="0" fontId="8" fillId="3" borderId="9" xfId="1" applyFont="1" applyFill="1" applyBorder="1" applyAlignment="1">
      <alignment horizontal="center" vertical="top" wrapText="1"/>
    </xf>
    <xf numFmtId="2" fontId="10" fillId="0" borderId="18" xfId="2" applyNumberFormat="1" applyFont="1" applyBorder="1" applyAlignment="1">
      <alignment horizontal="left" vertical="top" wrapText="1"/>
    </xf>
    <xf numFmtId="2" fontId="10" fillId="0" borderId="19" xfId="2" applyNumberFormat="1" applyFont="1" applyBorder="1" applyAlignment="1">
      <alignment horizontal="left" vertical="top" wrapText="1"/>
    </xf>
    <xf numFmtId="2" fontId="10" fillId="0" borderId="8" xfId="2" applyNumberFormat="1" applyFont="1" applyBorder="1" applyAlignment="1">
      <alignment horizontal="left" vertical="top" wrapText="1"/>
    </xf>
    <xf numFmtId="0" fontId="35" fillId="0" borderId="0" xfId="4" applyAlignment="1" applyProtection="1"/>
    <xf numFmtId="0" fontId="28" fillId="0" borderId="3" xfId="1" applyFont="1" applyBorder="1" applyAlignment="1" applyProtection="1">
      <alignment horizontal="left" vertical="top" wrapText="1"/>
      <protection locked="0"/>
    </xf>
    <xf numFmtId="0" fontId="28" fillId="0" borderId="10" xfId="1" applyFont="1" applyBorder="1" applyAlignment="1" applyProtection="1">
      <alignment vertical="top" wrapText="1"/>
      <protection locked="0"/>
    </xf>
    <xf numFmtId="0" fontId="28" fillId="0" borderId="17" xfId="1" applyFont="1" applyBorder="1" applyAlignment="1" applyProtection="1">
      <alignment vertical="top" wrapText="1"/>
      <protection locked="0"/>
    </xf>
    <xf numFmtId="0" fontId="28" fillId="0" borderId="17" xfId="1" applyFont="1" applyBorder="1" applyAlignment="1" applyProtection="1">
      <alignment horizontal="left" vertical="top" wrapText="1"/>
      <protection locked="0"/>
    </xf>
    <xf numFmtId="0" fontId="28" fillId="0" borderId="12" xfId="1" applyFont="1" applyBorder="1" applyAlignment="1" applyProtection="1">
      <alignment vertical="top" wrapText="1"/>
      <protection locked="0"/>
    </xf>
    <xf numFmtId="0" fontId="28" fillId="0" borderId="3" xfId="1" applyFont="1" applyBorder="1" applyAlignment="1" applyProtection="1">
      <alignment horizontal="left" wrapText="1"/>
      <protection locked="0"/>
    </xf>
    <xf numFmtId="0" fontId="10" fillId="0" borderId="0" xfId="1" applyFont="1" applyAlignment="1" applyProtection="1">
      <alignment vertical="top" wrapText="1"/>
      <protection locked="0"/>
    </xf>
    <xf numFmtId="2" fontId="10" fillId="0" borderId="2" xfId="1" applyNumberFormat="1" applyFont="1" applyBorder="1" applyAlignment="1" applyProtection="1">
      <alignment horizontal="center" vertical="top" wrapText="1"/>
      <protection locked="0"/>
    </xf>
    <xf numFmtId="2" fontId="10" fillId="0" borderId="0" xfId="1" applyNumberFormat="1" applyFont="1" applyAlignment="1" applyProtection="1">
      <alignment horizontal="center" vertical="top" wrapText="1"/>
      <protection locked="0"/>
    </xf>
    <xf numFmtId="0" fontId="10" fillId="0" borderId="9" xfId="1" applyFont="1" applyBorder="1" applyAlignment="1" applyProtection="1">
      <alignment vertical="top" wrapText="1"/>
      <protection locked="0"/>
    </xf>
    <xf numFmtId="0" fontId="5" fillId="4" borderId="16" xfId="2" applyFont="1" applyFill="1" applyBorder="1" applyAlignment="1" applyProtection="1">
      <alignment vertical="top" wrapText="1"/>
      <protection locked="0"/>
    </xf>
    <xf numFmtId="0" fontId="5" fillId="0" borderId="0" xfId="2" applyFont="1" applyAlignment="1" applyProtection="1">
      <alignment vertical="top" wrapText="1"/>
      <protection locked="0"/>
    </xf>
    <xf numFmtId="2" fontId="10" fillId="0" borderId="1" xfId="1" applyNumberFormat="1" applyFont="1" applyBorder="1" applyAlignment="1" applyProtection="1">
      <alignment horizontal="center" vertical="top" wrapText="1"/>
      <protection locked="0"/>
    </xf>
    <xf numFmtId="0" fontId="10" fillId="0" borderId="0" xfId="1" applyFont="1" applyAlignment="1" applyProtection="1">
      <alignment horizontal="justify" vertical="top" wrapText="1"/>
      <protection locked="0"/>
    </xf>
    <xf numFmtId="0" fontId="5" fillId="0" borderId="0" xfId="1" applyFont="1" applyAlignment="1" applyProtection="1">
      <alignment vertical="top" wrapText="1"/>
      <protection locked="0"/>
    </xf>
    <xf numFmtId="0" fontId="5" fillId="0" borderId="0" xfId="1" applyFont="1" applyAlignment="1" applyProtection="1">
      <alignment horizontal="left" vertical="top" wrapText="1"/>
      <protection locked="0"/>
    </xf>
    <xf numFmtId="2" fontId="10" fillId="0" borderId="0" xfId="1" applyNumberFormat="1" applyFont="1" applyAlignment="1" applyProtection="1">
      <alignment horizontal="center" vertical="center"/>
      <protection locked="0"/>
    </xf>
    <xf numFmtId="2" fontId="6" fillId="0" borderId="0" xfId="1" applyNumberFormat="1" applyFont="1" applyAlignment="1" applyProtection="1">
      <alignment horizontal="center" vertical="top" wrapText="1"/>
      <protection locked="0"/>
    </xf>
    <xf numFmtId="0" fontId="10" fillId="0" borderId="0" xfId="1" applyFont="1" applyAlignment="1" applyProtection="1">
      <alignment horizontal="center" vertical="center" wrapText="1"/>
      <protection locked="0"/>
    </xf>
    <xf numFmtId="0" fontId="10" fillId="0" borderId="9" xfId="0" applyNumberFormat="1" applyFont="1" applyFill="1" applyBorder="1" applyAlignment="1" applyProtection="1">
      <alignment vertical="top"/>
    </xf>
    <xf numFmtId="0" fontId="10" fillId="0" borderId="5" xfId="0" applyNumberFormat="1" applyFont="1" applyFill="1" applyBorder="1" applyAlignment="1" applyProtection="1">
      <alignment vertical="top"/>
    </xf>
    <xf numFmtId="165" fontId="10" fillId="0" borderId="2" xfId="0" applyNumberFormat="1" applyFont="1" applyFill="1" applyBorder="1" applyAlignment="1" applyProtection="1">
      <alignment horizontal="center" vertical="center"/>
      <protection locked="0"/>
    </xf>
    <xf numFmtId="165" fontId="10" fillId="0" borderId="8" xfId="0" applyNumberFormat="1" applyFont="1" applyFill="1" applyBorder="1" applyAlignment="1" applyProtection="1">
      <alignment horizontal="center" vertical="center"/>
      <protection locked="0"/>
    </xf>
  </cellXfs>
  <cellStyles count="5">
    <cellStyle name="Hiperveza" xfId="4" builtinId="8"/>
    <cellStyle name="Hiperveza 2" xfId="3" xr:uid="{BF444189-9356-43D8-90A2-B640DAFF4642}"/>
    <cellStyle name="Normal 49" xfId="2" xr:uid="{93AD4A9B-2949-4AE1-B235-3ADED6A53D47}"/>
    <cellStyle name="Normalno" xfId="0" builtinId="0"/>
    <cellStyle name="Normalno 2" xfId="1" xr:uid="{51F12D24-64CC-4484-9962-033DE1A260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wmf"/><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28575</xdr:colOff>
      <xdr:row>44</xdr:row>
      <xdr:rowOff>152400</xdr:rowOff>
    </xdr:to>
    <xdr:pic>
      <xdr:nvPicPr>
        <xdr:cNvPr id="2" name="Slika 19" descr="Memo x0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581775" cy="1057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0</xdr:colOff>
          <xdr:row>604</xdr:row>
          <xdr:rowOff>0</xdr:rowOff>
        </xdr:from>
        <xdr:to>
          <xdr:col>2</xdr:col>
          <xdr:colOff>123825</xdr:colOff>
          <xdr:row>604</xdr:row>
          <xdr:rowOff>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604</xdr:row>
          <xdr:rowOff>0</xdr:rowOff>
        </xdr:from>
        <xdr:to>
          <xdr:col>2</xdr:col>
          <xdr:colOff>123825</xdr:colOff>
          <xdr:row>604</xdr:row>
          <xdr:rowOff>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604</xdr:row>
          <xdr:rowOff>0</xdr:rowOff>
        </xdr:from>
        <xdr:to>
          <xdr:col>2</xdr:col>
          <xdr:colOff>123825</xdr:colOff>
          <xdr:row>604</xdr:row>
          <xdr:rowOff>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604</xdr:row>
          <xdr:rowOff>0</xdr:rowOff>
        </xdr:from>
        <xdr:to>
          <xdr:col>2</xdr:col>
          <xdr:colOff>123825</xdr:colOff>
          <xdr:row>604</xdr:row>
          <xdr:rowOff>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604</xdr:row>
          <xdr:rowOff>0</xdr:rowOff>
        </xdr:from>
        <xdr:to>
          <xdr:col>2</xdr:col>
          <xdr:colOff>123825</xdr:colOff>
          <xdr:row>604</xdr:row>
          <xdr:rowOff>0</xdr:rowOff>
        </xdr:to>
        <xdr:sp macro="" textlink="">
          <xdr:nvSpPr>
            <xdr:cNvPr id="2053" name="Object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604</xdr:row>
          <xdr:rowOff>0</xdr:rowOff>
        </xdr:from>
        <xdr:to>
          <xdr:col>2</xdr:col>
          <xdr:colOff>123825</xdr:colOff>
          <xdr:row>604</xdr:row>
          <xdr:rowOff>0</xdr:rowOff>
        </xdr:to>
        <xdr:sp macro="" textlink="">
          <xdr:nvSpPr>
            <xdr:cNvPr id="2054" name="Object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604</xdr:row>
          <xdr:rowOff>0</xdr:rowOff>
        </xdr:from>
        <xdr:to>
          <xdr:col>2</xdr:col>
          <xdr:colOff>123825</xdr:colOff>
          <xdr:row>604</xdr:row>
          <xdr:rowOff>0</xdr:rowOff>
        </xdr:to>
        <xdr:sp macro="" textlink="">
          <xdr:nvSpPr>
            <xdr:cNvPr id="2055" name="Object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604</xdr:row>
          <xdr:rowOff>0</xdr:rowOff>
        </xdr:from>
        <xdr:to>
          <xdr:col>2</xdr:col>
          <xdr:colOff>123825</xdr:colOff>
          <xdr:row>604</xdr:row>
          <xdr:rowOff>0</xdr:rowOff>
        </xdr:to>
        <xdr:sp macro="" textlink="">
          <xdr:nvSpPr>
            <xdr:cNvPr id="2056" name="Object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604</xdr:row>
          <xdr:rowOff>0</xdr:rowOff>
        </xdr:from>
        <xdr:to>
          <xdr:col>2</xdr:col>
          <xdr:colOff>123825</xdr:colOff>
          <xdr:row>604</xdr:row>
          <xdr:rowOff>0</xdr:rowOff>
        </xdr:to>
        <xdr:sp macro="" textlink="">
          <xdr:nvSpPr>
            <xdr:cNvPr id="2057" name="Object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604</xdr:row>
          <xdr:rowOff>0</xdr:rowOff>
        </xdr:from>
        <xdr:to>
          <xdr:col>2</xdr:col>
          <xdr:colOff>123825</xdr:colOff>
          <xdr:row>604</xdr:row>
          <xdr:rowOff>0</xdr:rowOff>
        </xdr:to>
        <xdr:sp macro="" textlink="">
          <xdr:nvSpPr>
            <xdr:cNvPr id="2058" name="Object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607</xdr:row>
          <xdr:rowOff>0</xdr:rowOff>
        </xdr:from>
        <xdr:to>
          <xdr:col>2</xdr:col>
          <xdr:colOff>123825</xdr:colOff>
          <xdr:row>607</xdr:row>
          <xdr:rowOff>0</xdr:rowOff>
        </xdr:to>
        <xdr:sp macro="" textlink="">
          <xdr:nvSpPr>
            <xdr:cNvPr id="2059" name="Object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607</xdr:row>
          <xdr:rowOff>0</xdr:rowOff>
        </xdr:from>
        <xdr:to>
          <xdr:col>2</xdr:col>
          <xdr:colOff>123825</xdr:colOff>
          <xdr:row>607</xdr:row>
          <xdr:rowOff>0</xdr:rowOff>
        </xdr:to>
        <xdr:sp macro="" textlink="">
          <xdr:nvSpPr>
            <xdr:cNvPr id="2060" name="Object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601</xdr:row>
          <xdr:rowOff>85725</xdr:rowOff>
        </xdr:from>
        <xdr:to>
          <xdr:col>2</xdr:col>
          <xdr:colOff>123825</xdr:colOff>
          <xdr:row>601</xdr:row>
          <xdr:rowOff>85725</xdr:rowOff>
        </xdr:to>
        <xdr:sp macro="" textlink="">
          <xdr:nvSpPr>
            <xdr:cNvPr id="2061" name="Object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601</xdr:row>
          <xdr:rowOff>85725</xdr:rowOff>
        </xdr:from>
        <xdr:to>
          <xdr:col>2</xdr:col>
          <xdr:colOff>123825</xdr:colOff>
          <xdr:row>601</xdr:row>
          <xdr:rowOff>85725</xdr:rowOff>
        </xdr:to>
        <xdr:sp macro="" textlink="">
          <xdr:nvSpPr>
            <xdr:cNvPr id="2062" name="Object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37</xdr:row>
          <xdr:rowOff>0</xdr:rowOff>
        </xdr:from>
        <xdr:to>
          <xdr:col>2</xdr:col>
          <xdr:colOff>161925</xdr:colOff>
          <xdr:row>37</xdr:row>
          <xdr:rowOff>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37</xdr:row>
          <xdr:rowOff>0</xdr:rowOff>
        </xdr:from>
        <xdr:to>
          <xdr:col>2</xdr:col>
          <xdr:colOff>123825</xdr:colOff>
          <xdr:row>37</xdr:row>
          <xdr:rowOff>0</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oleObject" Target="../embeddings/oleObject8.bin"/><Relationship Id="rId18" Type="http://schemas.openxmlformats.org/officeDocument/2006/relationships/oleObject" Target="../embeddings/oleObject13.bin"/><Relationship Id="rId3" Type="http://schemas.openxmlformats.org/officeDocument/2006/relationships/drawing" Target="../drawings/drawing1.xml"/><Relationship Id="rId7" Type="http://schemas.openxmlformats.org/officeDocument/2006/relationships/oleObject" Target="../embeddings/oleObject2.bin"/><Relationship Id="rId12" Type="http://schemas.openxmlformats.org/officeDocument/2006/relationships/oleObject" Target="../embeddings/oleObject7.bin"/><Relationship Id="rId17" Type="http://schemas.openxmlformats.org/officeDocument/2006/relationships/oleObject" Target="../embeddings/oleObject12.bin"/><Relationship Id="rId2" Type="http://schemas.openxmlformats.org/officeDocument/2006/relationships/printerSettings" Target="../printerSettings/printerSettings3.bin"/><Relationship Id="rId16" Type="http://schemas.openxmlformats.org/officeDocument/2006/relationships/oleObject" Target="../embeddings/oleObject11.bin"/><Relationship Id="rId1" Type="http://schemas.openxmlformats.org/officeDocument/2006/relationships/hyperlink" Target="ftp://46.31.136.32/" TargetMode="External"/><Relationship Id="rId6" Type="http://schemas.openxmlformats.org/officeDocument/2006/relationships/image" Target="../media/image1.wmf"/><Relationship Id="rId11" Type="http://schemas.openxmlformats.org/officeDocument/2006/relationships/oleObject" Target="../embeddings/oleObject6.bin"/><Relationship Id="rId5" Type="http://schemas.openxmlformats.org/officeDocument/2006/relationships/oleObject" Target="../embeddings/oleObject1.bin"/><Relationship Id="rId15" Type="http://schemas.openxmlformats.org/officeDocument/2006/relationships/oleObject" Target="../embeddings/oleObject10.bin"/><Relationship Id="rId10" Type="http://schemas.openxmlformats.org/officeDocument/2006/relationships/oleObject" Target="../embeddings/oleObject5.bin"/><Relationship Id="rId19" Type="http://schemas.openxmlformats.org/officeDocument/2006/relationships/oleObject" Target="../embeddings/oleObject14.bin"/><Relationship Id="rId4" Type="http://schemas.openxmlformats.org/officeDocument/2006/relationships/vmlDrawing" Target="../drawings/vmlDrawing1.vml"/><Relationship Id="rId9" Type="http://schemas.openxmlformats.org/officeDocument/2006/relationships/oleObject" Target="../embeddings/oleObject4.bin"/><Relationship Id="rId14" Type="http://schemas.openxmlformats.org/officeDocument/2006/relationships/oleObject" Target="../embeddings/oleObject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wmf"/><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oleObject" Target="../embeddings/oleObject16.bin"/><Relationship Id="rId5" Type="http://schemas.openxmlformats.org/officeDocument/2006/relationships/image" Target="../media/image3.wmf"/><Relationship Id="rId4" Type="http://schemas.openxmlformats.org/officeDocument/2006/relationships/oleObject" Target="../embeddings/oleObject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1D055-09C6-4FB5-BC52-1A598FFEF63B}">
  <dimension ref="A1:F31"/>
  <sheetViews>
    <sheetView view="pageBreakPreview" zoomScale="130" zoomScaleNormal="100" zoomScaleSheetLayoutView="130" workbookViewId="0">
      <selection activeCell="H11" sqref="H11"/>
    </sheetView>
  </sheetViews>
  <sheetFormatPr defaultRowHeight="12.75" x14ac:dyDescent="0.2"/>
  <cols>
    <col min="1" max="5" width="18.7109375" customWidth="1"/>
    <col min="6" max="6" width="4" customWidth="1"/>
  </cols>
  <sheetData>
    <row r="1" spans="1:6" ht="15" x14ac:dyDescent="0.2">
      <c r="A1" s="1"/>
      <c r="B1" s="1"/>
      <c r="C1" s="1"/>
      <c r="D1" s="2"/>
      <c r="E1" s="3"/>
      <c r="F1" s="2"/>
    </row>
    <row r="2" spans="1:6" ht="15" x14ac:dyDescent="0.2">
      <c r="A2" s="1"/>
      <c r="B2" s="1"/>
      <c r="C2" s="1"/>
      <c r="D2" s="2"/>
      <c r="E2" s="3"/>
      <c r="F2" s="2"/>
    </row>
    <row r="3" spans="1:6" ht="15" x14ac:dyDescent="0.2">
      <c r="A3" s="1"/>
      <c r="B3" s="1"/>
      <c r="C3" s="1"/>
      <c r="D3" s="2"/>
      <c r="E3" s="3"/>
      <c r="F3" s="2"/>
    </row>
    <row r="4" spans="1:6" ht="15" x14ac:dyDescent="0.2">
      <c r="A4" s="1"/>
      <c r="B4" s="1"/>
      <c r="C4" s="1"/>
      <c r="D4" s="2"/>
      <c r="E4" s="3"/>
      <c r="F4" s="2"/>
    </row>
    <row r="5" spans="1:6" ht="15" x14ac:dyDescent="0.2">
      <c r="A5" s="1"/>
      <c r="B5" s="1"/>
      <c r="C5" s="1"/>
      <c r="D5" s="2"/>
      <c r="E5" s="3"/>
      <c r="F5" s="2"/>
    </row>
    <row r="6" spans="1:6" ht="15" x14ac:dyDescent="0.2">
      <c r="A6" s="1"/>
      <c r="B6" s="1"/>
      <c r="C6" s="1"/>
      <c r="D6" s="2"/>
      <c r="E6" s="3"/>
      <c r="F6" s="2"/>
    </row>
    <row r="7" spans="1:6" ht="15" x14ac:dyDescent="0.2">
      <c r="A7" s="1"/>
      <c r="B7" s="1"/>
      <c r="C7" s="1"/>
      <c r="D7" s="2"/>
      <c r="E7" s="3"/>
      <c r="F7" s="2"/>
    </row>
    <row r="8" spans="1:6" ht="15" x14ac:dyDescent="0.2">
      <c r="A8" s="1"/>
      <c r="B8" s="1"/>
      <c r="C8" s="1"/>
      <c r="D8" s="2"/>
      <c r="E8" s="3"/>
      <c r="F8" s="2"/>
    </row>
    <row r="9" spans="1:6" ht="18" x14ac:dyDescent="0.2">
      <c r="A9" s="208" t="s">
        <v>575</v>
      </c>
      <c r="B9" s="208"/>
      <c r="C9" s="208" t="s">
        <v>576</v>
      </c>
      <c r="D9" s="208"/>
      <c r="E9" s="208"/>
      <c r="F9" s="208"/>
    </row>
    <row r="10" spans="1:6" ht="18" x14ac:dyDescent="0.2">
      <c r="A10" s="7"/>
      <c r="B10" s="7"/>
      <c r="C10" s="208" t="s">
        <v>577</v>
      </c>
      <c r="D10" s="7"/>
      <c r="E10" s="7"/>
      <c r="F10" s="7"/>
    </row>
    <row r="11" spans="1:6" ht="18" x14ac:dyDescent="0.2">
      <c r="A11" s="7"/>
      <c r="B11" s="7"/>
      <c r="C11" s="208"/>
      <c r="D11" s="7"/>
      <c r="E11" s="7"/>
      <c r="F11" s="7"/>
    </row>
    <row r="12" spans="1:6" ht="18" x14ac:dyDescent="0.2">
      <c r="A12" s="7"/>
      <c r="B12" s="7"/>
      <c r="C12" s="208"/>
      <c r="D12" s="7"/>
      <c r="E12" s="7"/>
      <c r="F12" s="7"/>
    </row>
    <row r="13" spans="1:6" ht="18" x14ac:dyDescent="0.2">
      <c r="A13" s="7"/>
      <c r="B13" s="7"/>
      <c r="C13" s="208"/>
      <c r="D13" s="7"/>
      <c r="E13" s="7"/>
      <c r="F13" s="7"/>
    </row>
    <row r="14" spans="1:6" ht="18" x14ac:dyDescent="0.2">
      <c r="A14" s="7"/>
      <c r="B14" s="7"/>
      <c r="C14" s="7"/>
      <c r="D14" s="8"/>
      <c r="E14" s="7"/>
      <c r="F14" s="9"/>
    </row>
    <row r="15" spans="1:6" ht="18" x14ac:dyDescent="0.2">
      <c r="A15" s="208" t="s">
        <v>578</v>
      </c>
      <c r="B15" s="208"/>
      <c r="C15" s="208" t="s">
        <v>579</v>
      </c>
      <c r="D15" s="208"/>
      <c r="E15" s="208"/>
      <c r="F15" s="208"/>
    </row>
    <row r="16" spans="1:6" ht="18" x14ac:dyDescent="0.2">
      <c r="A16" s="208"/>
      <c r="B16" s="208"/>
      <c r="C16" s="208" t="s">
        <v>580</v>
      </c>
      <c r="D16" s="208"/>
      <c r="E16" s="208"/>
      <c r="F16" s="208"/>
    </row>
    <row r="17" spans="1:6" ht="18" x14ac:dyDescent="0.2">
      <c r="A17" s="208"/>
      <c r="B17" s="208"/>
      <c r="C17" s="208"/>
      <c r="D17" s="208"/>
      <c r="E17" s="208"/>
      <c r="F17" s="208"/>
    </row>
    <row r="18" spans="1:6" ht="18" x14ac:dyDescent="0.2">
      <c r="A18" s="208"/>
      <c r="B18" s="208"/>
      <c r="C18" s="208"/>
      <c r="D18" s="208"/>
      <c r="E18" s="208"/>
      <c r="F18" s="208"/>
    </row>
    <row r="19" spans="1:6" ht="18" x14ac:dyDescent="0.2">
      <c r="A19" s="208"/>
      <c r="B19" s="208"/>
      <c r="C19" s="208"/>
      <c r="D19" s="208"/>
      <c r="E19" s="208"/>
      <c r="F19" s="208"/>
    </row>
    <row r="20" spans="1:6" ht="16.5" customHeight="1" x14ac:dyDescent="0.2">
      <c r="A20" s="325"/>
      <c r="B20" s="325"/>
      <c r="C20" s="325"/>
      <c r="D20" s="325"/>
      <c r="E20" s="325"/>
      <c r="F20" s="325"/>
    </row>
    <row r="21" spans="1:6" ht="18.75" customHeight="1" x14ac:dyDescent="0.2">
      <c r="A21" s="208" t="s">
        <v>582</v>
      </c>
      <c r="B21" s="208"/>
      <c r="C21" s="208" t="s">
        <v>583</v>
      </c>
      <c r="D21" s="208"/>
      <c r="E21" s="208"/>
      <c r="F21" s="208"/>
    </row>
    <row r="22" spans="1:6" ht="18.75" customHeight="1" x14ac:dyDescent="0.2">
      <c r="A22" s="208"/>
      <c r="B22" s="208"/>
      <c r="C22" s="208"/>
      <c r="D22" s="208"/>
      <c r="E22" s="208"/>
      <c r="F22" s="208"/>
    </row>
    <row r="23" spans="1:6" ht="18" x14ac:dyDescent="0.2">
      <c r="A23" s="10"/>
      <c r="B23" s="10"/>
      <c r="C23" s="10"/>
      <c r="D23" s="9"/>
      <c r="E23" s="10"/>
      <c r="F23" s="9"/>
    </row>
    <row r="24" spans="1:6" ht="18" x14ac:dyDescent="0.2">
      <c r="A24" s="10"/>
      <c r="B24" s="10"/>
      <c r="C24" s="10"/>
      <c r="D24" s="9"/>
      <c r="E24" s="10"/>
      <c r="F24" s="9"/>
    </row>
    <row r="25" spans="1:6" ht="26.25" x14ac:dyDescent="0.2">
      <c r="A25" s="12"/>
      <c r="B25" s="12"/>
      <c r="C25" s="12"/>
      <c r="D25" s="13"/>
      <c r="E25" s="12"/>
      <c r="F25" s="14"/>
    </row>
    <row r="26" spans="1:6" ht="18" x14ac:dyDescent="0.2">
      <c r="A26" s="15"/>
      <c r="B26" s="15"/>
      <c r="C26" s="15"/>
      <c r="D26" s="16"/>
      <c r="E26" s="17"/>
      <c r="F26" s="9"/>
    </row>
    <row r="31" spans="1:6" x14ac:dyDescent="0.2">
      <c r="C31" s="270" t="s">
        <v>581</v>
      </c>
    </row>
  </sheetData>
  <sheetProtection algorithmName="SHA-512" hashValue="Wpso53H4pKQkCLzVxG4/OXd57RVjx9g7J6ypHuG5JL2ggaiTzWmeku6TZfpCWJ0nmRfIdzaCQggjOnU0rXQEqA==" saltValue="nuF3YR5r6+0VOSXZ8BtnTw==" spinCount="100000" sheet="1" objects="1" scenarios="1"/>
  <mergeCells count="1">
    <mergeCell ref="A20:F20"/>
  </mergeCells>
  <pageMargins left="0.7" right="0.7" top="0.75" bottom="0.75" header="0.3" footer="0.3"/>
  <pageSetup paperSize="9" scale="95" orientation="portrait"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C9B71-1FBD-4B1B-A256-8F56340DE7B8}">
  <dimension ref="A2:J135"/>
  <sheetViews>
    <sheetView view="pageBreakPreview" topLeftCell="A98" zoomScaleNormal="100" zoomScaleSheetLayoutView="100" zoomScalePageLayoutView="85" workbookViewId="0">
      <selection activeCell="H11" sqref="H11"/>
    </sheetView>
  </sheetViews>
  <sheetFormatPr defaultRowHeight="14.25" x14ac:dyDescent="0.2"/>
  <cols>
    <col min="1" max="1" width="7.5703125" style="209" customWidth="1"/>
    <col min="2" max="2" width="8.42578125" style="209" customWidth="1"/>
    <col min="3" max="3" width="49.140625" style="209" customWidth="1"/>
    <col min="4" max="4" width="7.5703125" style="272" customWidth="1"/>
    <col min="5" max="5" width="9" style="277" customWidth="1"/>
    <col min="6" max="6" width="11.7109375" style="278" customWidth="1"/>
    <col min="7" max="7" width="16.140625" style="282" customWidth="1"/>
    <col min="8" max="10" width="9.140625" style="272"/>
    <col min="11" max="11" width="9.140625" style="209"/>
    <col min="12" max="12" width="11.42578125" style="209" customWidth="1"/>
    <col min="13" max="16384" width="9.140625" style="209"/>
  </cols>
  <sheetData>
    <row r="2" spans="1:7" s="272" customFormat="1" ht="19.5" customHeight="1" x14ac:dyDescent="0.2">
      <c r="A2" s="328" t="s">
        <v>605</v>
      </c>
      <c r="B2" s="328"/>
      <c r="C2" s="328"/>
      <c r="D2" s="328"/>
      <c r="E2" s="328"/>
      <c r="F2" s="328"/>
      <c r="G2" s="328"/>
    </row>
    <row r="3" spans="1:7" s="272" customFormat="1" ht="15" x14ac:dyDescent="0.2">
      <c r="A3" s="210"/>
      <c r="B3" s="210"/>
      <c r="C3" s="239"/>
      <c r="D3" s="243"/>
      <c r="E3" s="273"/>
      <c r="F3" s="243"/>
      <c r="G3" s="274"/>
    </row>
    <row r="4" spans="1:7" s="272" customFormat="1" ht="204" customHeight="1" x14ac:dyDescent="0.2">
      <c r="A4" s="329" t="s">
        <v>81</v>
      </c>
      <c r="B4" s="329"/>
      <c r="C4" s="329"/>
      <c r="D4" s="329"/>
      <c r="E4" s="329"/>
      <c r="F4" s="329"/>
      <c r="G4" s="329"/>
    </row>
    <row r="6" spans="1:7" s="243" customFormat="1" ht="15" x14ac:dyDescent="0.2">
      <c r="A6" s="271" t="s">
        <v>0</v>
      </c>
      <c r="B6" s="271" t="s">
        <v>1</v>
      </c>
      <c r="C6" s="212" t="s">
        <v>2</v>
      </c>
      <c r="D6" s="317" t="s">
        <v>3</v>
      </c>
      <c r="E6" s="312" t="s">
        <v>4</v>
      </c>
      <c r="F6" s="313" t="s">
        <v>5</v>
      </c>
      <c r="G6" s="314" t="s">
        <v>6</v>
      </c>
    </row>
    <row r="7" spans="1:7" s="272" customFormat="1" ht="15" x14ac:dyDescent="0.2">
      <c r="A7" s="217"/>
      <c r="B7" s="217"/>
      <c r="C7" s="213"/>
      <c r="E7" s="277"/>
      <c r="F7" s="278"/>
      <c r="G7" s="279"/>
    </row>
    <row r="8" spans="1:7" s="243" customFormat="1" ht="15" x14ac:dyDescent="0.2">
      <c r="A8" s="280">
        <v>1</v>
      </c>
      <c r="B8" s="281"/>
      <c r="C8" s="326" t="s">
        <v>7</v>
      </c>
      <c r="D8" s="327"/>
      <c r="E8" s="327"/>
      <c r="F8" s="327"/>
      <c r="G8" s="327"/>
    </row>
    <row r="9" spans="1:7" s="272" customFormat="1" ht="15" x14ac:dyDescent="0.2">
      <c r="A9" s="214"/>
      <c r="B9" s="215"/>
      <c r="C9" s="216"/>
      <c r="D9" s="243"/>
      <c r="E9" s="273"/>
      <c r="F9" s="243"/>
      <c r="G9" s="282"/>
    </row>
    <row r="10" spans="1:7" s="272" customFormat="1" x14ac:dyDescent="0.2">
      <c r="A10" s="217" t="s">
        <v>8</v>
      </c>
      <c r="B10" s="217" t="s">
        <v>9</v>
      </c>
      <c r="C10" s="330" t="s">
        <v>10</v>
      </c>
      <c r="D10" s="330"/>
      <c r="E10" s="330"/>
      <c r="F10" s="330"/>
      <c r="G10" s="330"/>
    </row>
    <row r="11" spans="1:7" s="272" customFormat="1" x14ac:dyDescent="0.2">
      <c r="A11" s="217"/>
      <c r="B11" s="217"/>
      <c r="C11" s="330" t="s">
        <v>11</v>
      </c>
      <c r="D11" s="330"/>
      <c r="E11" s="330"/>
      <c r="F11" s="330"/>
      <c r="G11" s="330"/>
    </row>
    <row r="12" spans="1:7" s="272" customFormat="1" x14ac:dyDescent="0.2">
      <c r="A12" s="217"/>
      <c r="B12" s="217"/>
      <c r="C12" s="330" t="s">
        <v>12</v>
      </c>
      <c r="D12" s="330"/>
      <c r="E12" s="330"/>
      <c r="F12" s="330"/>
      <c r="G12" s="330"/>
    </row>
    <row r="13" spans="1:7" s="272" customFormat="1" x14ac:dyDescent="0.2">
      <c r="A13" s="217"/>
      <c r="B13" s="217"/>
      <c r="C13" s="330" t="s">
        <v>13</v>
      </c>
      <c r="D13" s="330"/>
      <c r="E13" s="330"/>
      <c r="F13" s="330"/>
      <c r="G13" s="330"/>
    </row>
    <row r="14" spans="1:7" s="272" customFormat="1" x14ac:dyDescent="0.2">
      <c r="A14" s="217"/>
      <c r="B14" s="217"/>
      <c r="C14" s="330" t="s">
        <v>14</v>
      </c>
      <c r="D14" s="330"/>
      <c r="E14" s="330"/>
      <c r="F14" s="330"/>
      <c r="G14" s="330"/>
    </row>
    <row r="15" spans="1:7" s="272" customFormat="1" x14ac:dyDescent="0.2">
      <c r="A15" s="217"/>
      <c r="B15" s="217"/>
      <c r="C15" s="330" t="s">
        <v>15</v>
      </c>
      <c r="D15" s="330"/>
      <c r="E15" s="330"/>
      <c r="F15" s="330"/>
      <c r="G15" s="330"/>
    </row>
    <row r="16" spans="1:7" s="272" customFormat="1" ht="42.75" x14ac:dyDescent="0.2">
      <c r="A16" s="217"/>
      <c r="B16" s="217"/>
      <c r="C16" s="218" t="s">
        <v>591</v>
      </c>
      <c r="E16" s="277"/>
      <c r="F16" s="278"/>
      <c r="G16" s="282"/>
    </row>
    <row r="17" spans="1:10" ht="28.5" x14ac:dyDescent="0.2">
      <c r="A17" s="217"/>
      <c r="B17" s="217"/>
      <c r="C17" s="218" t="s">
        <v>592</v>
      </c>
    </row>
    <row r="18" spans="1:10" ht="99.75" x14ac:dyDescent="0.2">
      <c r="A18" s="217"/>
      <c r="B18" s="217"/>
      <c r="C18" s="218" t="s">
        <v>593</v>
      </c>
      <c r="F18" s="272"/>
      <c r="G18" s="283"/>
    </row>
    <row r="19" spans="1:10" x14ac:dyDescent="0.2">
      <c r="A19" s="217"/>
      <c r="B19" s="217"/>
      <c r="C19" s="218"/>
      <c r="D19" s="315" t="s">
        <v>17</v>
      </c>
      <c r="E19" s="275">
        <v>80</v>
      </c>
      <c r="F19" s="368">
        <v>0</v>
      </c>
      <c r="G19" s="284">
        <f>ROUND(E19*F19,2)</f>
        <v>0</v>
      </c>
    </row>
    <row r="20" spans="1:10" x14ac:dyDescent="0.2">
      <c r="A20" s="219"/>
      <c r="B20" s="219"/>
      <c r="C20" s="366"/>
      <c r="D20" s="367"/>
      <c r="E20" s="367"/>
      <c r="F20" s="367"/>
      <c r="G20" s="367"/>
    </row>
    <row r="21" spans="1:10" s="211" customFormat="1" ht="15" x14ac:dyDescent="0.2">
      <c r="A21" s="280">
        <v>1</v>
      </c>
      <c r="B21" s="285"/>
      <c r="C21" s="327" t="s">
        <v>20</v>
      </c>
      <c r="D21" s="327"/>
      <c r="E21" s="327"/>
      <c r="F21" s="333"/>
      <c r="G21" s="276">
        <f>G19</f>
        <v>0</v>
      </c>
      <c r="H21" s="243"/>
      <c r="I21" s="243"/>
      <c r="J21" s="243"/>
    </row>
    <row r="23" spans="1:10" s="211" customFormat="1" ht="15" x14ac:dyDescent="0.2">
      <c r="A23" s="286" t="s">
        <v>28</v>
      </c>
      <c r="B23" s="287"/>
      <c r="C23" s="326" t="s">
        <v>21</v>
      </c>
      <c r="D23" s="327"/>
      <c r="E23" s="327"/>
      <c r="F23" s="327"/>
      <c r="G23" s="327"/>
      <c r="H23" s="243"/>
      <c r="I23" s="243"/>
      <c r="J23" s="243"/>
    </row>
    <row r="24" spans="1:10" x14ac:dyDescent="0.2">
      <c r="A24" s="217"/>
      <c r="B24" s="217"/>
      <c r="C24" s="220"/>
      <c r="D24" s="318"/>
      <c r="E24" s="288"/>
      <c r="F24" s="289"/>
      <c r="G24" s="290"/>
    </row>
    <row r="25" spans="1:10" ht="114" x14ac:dyDescent="0.2">
      <c r="A25" s="217" t="s">
        <v>23</v>
      </c>
      <c r="B25" s="221" t="s">
        <v>88</v>
      </c>
      <c r="C25" s="222" t="s">
        <v>594</v>
      </c>
    </row>
    <row r="26" spans="1:10" x14ac:dyDescent="0.2">
      <c r="A26" s="217"/>
      <c r="B26" s="217"/>
      <c r="C26" s="223"/>
      <c r="D26" s="315" t="s">
        <v>22</v>
      </c>
      <c r="E26" s="275">
        <v>100</v>
      </c>
      <c r="F26" s="368">
        <v>0</v>
      </c>
      <c r="G26" s="284">
        <f>ROUND(E26*F26,2)</f>
        <v>0</v>
      </c>
    </row>
    <row r="27" spans="1:10" x14ac:dyDescent="0.2">
      <c r="A27" s="217"/>
      <c r="B27" s="217"/>
      <c r="C27" s="220"/>
    </row>
    <row r="28" spans="1:10" ht="99.75" x14ac:dyDescent="0.2">
      <c r="A28" s="217" t="s">
        <v>24</v>
      </c>
      <c r="B28" s="224" t="s">
        <v>89</v>
      </c>
      <c r="C28" s="222" t="s">
        <v>102</v>
      </c>
    </row>
    <row r="29" spans="1:10" x14ac:dyDescent="0.2">
      <c r="A29" s="217"/>
      <c r="B29" s="217"/>
      <c r="C29" s="225" t="s">
        <v>25</v>
      </c>
      <c r="D29" s="315" t="s">
        <v>22</v>
      </c>
      <c r="E29" s="275">
        <v>50</v>
      </c>
      <c r="F29" s="368">
        <v>0</v>
      </c>
      <c r="G29" s="284">
        <f t="shared" ref="G29:G30" si="0">ROUND(E29*F29,2)</f>
        <v>0</v>
      </c>
    </row>
    <row r="30" spans="1:10" x14ac:dyDescent="0.2">
      <c r="A30" s="217"/>
      <c r="B30" s="217"/>
      <c r="C30" s="225" t="s">
        <v>26</v>
      </c>
      <c r="D30" s="315" t="s">
        <v>22</v>
      </c>
      <c r="E30" s="275">
        <v>80</v>
      </c>
      <c r="F30" s="368">
        <v>0</v>
      </c>
      <c r="G30" s="284">
        <f t="shared" si="0"/>
        <v>0</v>
      </c>
    </row>
    <row r="31" spans="1:10" x14ac:dyDescent="0.2">
      <c r="A31" s="217"/>
      <c r="B31" s="217"/>
    </row>
    <row r="32" spans="1:10" ht="313.5" x14ac:dyDescent="0.2">
      <c r="A32" s="217" t="s">
        <v>30</v>
      </c>
      <c r="B32" s="221" t="s">
        <v>90</v>
      </c>
      <c r="C32" s="226" t="s">
        <v>87</v>
      </c>
    </row>
    <row r="33" spans="1:10" x14ac:dyDescent="0.2">
      <c r="A33" s="217"/>
      <c r="B33" s="217"/>
      <c r="C33" s="227"/>
      <c r="D33" s="315" t="s">
        <v>22</v>
      </c>
      <c r="E33" s="275">
        <v>50</v>
      </c>
      <c r="F33" s="368">
        <v>0</v>
      </c>
      <c r="G33" s="284">
        <f>ROUND(E33*F33,2)</f>
        <v>0</v>
      </c>
    </row>
    <row r="34" spans="1:10" x14ac:dyDescent="0.2">
      <c r="A34" s="217"/>
      <c r="B34" s="217"/>
      <c r="C34" s="226"/>
    </row>
    <row r="35" spans="1:10" ht="185.25" x14ac:dyDescent="0.2">
      <c r="A35" s="217" t="s">
        <v>29</v>
      </c>
      <c r="B35" s="221" t="s">
        <v>91</v>
      </c>
      <c r="C35" s="226" t="s">
        <v>103</v>
      </c>
    </row>
    <row r="36" spans="1:10" x14ac:dyDescent="0.2">
      <c r="A36" s="217"/>
      <c r="B36" s="217"/>
      <c r="C36" s="227"/>
      <c r="D36" s="315" t="s">
        <v>18</v>
      </c>
      <c r="E36" s="275">
        <v>486</v>
      </c>
      <c r="F36" s="368">
        <v>0</v>
      </c>
      <c r="G36" s="284">
        <f>ROUND(E36*F36,2)</f>
        <v>0</v>
      </c>
    </row>
    <row r="37" spans="1:10" x14ac:dyDescent="0.2">
      <c r="A37" s="219"/>
      <c r="B37" s="219"/>
      <c r="C37" s="219"/>
      <c r="D37" s="316"/>
      <c r="E37" s="291"/>
      <c r="F37" s="292"/>
      <c r="G37" s="293"/>
    </row>
    <row r="38" spans="1:10" s="211" customFormat="1" ht="15" x14ac:dyDescent="0.2">
      <c r="A38" s="285" t="s">
        <v>28</v>
      </c>
      <c r="B38" s="294"/>
      <c r="C38" s="294" t="s">
        <v>27</v>
      </c>
      <c r="D38" s="319"/>
      <c r="E38" s="295"/>
      <c r="F38" s="296"/>
      <c r="G38" s="276">
        <f>SUM(G25:G36)</f>
        <v>0</v>
      </c>
      <c r="H38" s="243"/>
      <c r="I38" s="243"/>
      <c r="J38" s="243"/>
    </row>
    <row r="40" spans="1:10" ht="15" x14ac:dyDescent="0.2">
      <c r="B40" s="228"/>
      <c r="C40" s="229"/>
    </row>
    <row r="41" spans="1:10" s="211" customFormat="1" ht="15" x14ac:dyDescent="0.2">
      <c r="A41" s="285" t="s">
        <v>46</v>
      </c>
      <c r="B41" s="294"/>
      <c r="C41" s="326" t="s">
        <v>33</v>
      </c>
      <c r="D41" s="327"/>
      <c r="E41" s="327"/>
      <c r="F41" s="327"/>
      <c r="G41" s="327"/>
      <c r="H41" s="243"/>
      <c r="I41" s="243"/>
      <c r="J41" s="243"/>
    </row>
    <row r="42" spans="1:10" x14ac:dyDescent="0.2">
      <c r="A42" s="230" t="s">
        <v>31</v>
      </c>
      <c r="B42" s="231" t="s">
        <v>34</v>
      </c>
      <c r="C42" s="334" t="s">
        <v>35</v>
      </c>
      <c r="D42" s="334"/>
      <c r="E42" s="334"/>
      <c r="F42" s="334"/>
      <c r="G42" s="334"/>
    </row>
    <row r="43" spans="1:10" x14ac:dyDescent="0.2">
      <c r="A43" s="217"/>
      <c r="B43" s="217"/>
      <c r="C43" s="330" t="s">
        <v>36</v>
      </c>
      <c r="D43" s="330"/>
      <c r="E43" s="330"/>
      <c r="F43" s="330"/>
      <c r="G43" s="330"/>
    </row>
    <row r="44" spans="1:10" x14ac:dyDescent="0.2">
      <c r="A44" s="217"/>
      <c r="B44" s="217"/>
      <c r="C44" s="330" t="s">
        <v>37</v>
      </c>
      <c r="D44" s="330"/>
      <c r="E44" s="330"/>
      <c r="F44" s="330"/>
      <c r="G44" s="330"/>
    </row>
    <row r="45" spans="1:10" x14ac:dyDescent="0.2">
      <c r="A45" s="217"/>
      <c r="B45" s="217"/>
      <c r="C45" s="330" t="s">
        <v>38</v>
      </c>
      <c r="D45" s="330"/>
      <c r="E45" s="330"/>
      <c r="F45" s="330"/>
      <c r="G45" s="330"/>
    </row>
    <row r="46" spans="1:10" x14ac:dyDescent="0.2">
      <c r="A46" s="217"/>
      <c r="B46" s="217"/>
      <c r="C46" s="330" t="s">
        <v>39</v>
      </c>
      <c r="D46" s="330"/>
      <c r="E46" s="330"/>
      <c r="F46" s="330"/>
      <c r="G46" s="330"/>
    </row>
    <row r="47" spans="1:10" x14ac:dyDescent="0.2">
      <c r="A47" s="217"/>
      <c r="B47" s="217"/>
      <c r="C47" s="330" t="s">
        <v>40</v>
      </c>
      <c r="D47" s="330"/>
      <c r="E47" s="330"/>
      <c r="F47" s="330"/>
      <c r="G47" s="330"/>
    </row>
    <row r="48" spans="1:10" x14ac:dyDescent="0.2">
      <c r="A48" s="217"/>
      <c r="B48" s="217"/>
      <c r="C48" s="330" t="s">
        <v>41</v>
      </c>
      <c r="D48" s="330"/>
      <c r="E48" s="330"/>
      <c r="F48" s="330"/>
      <c r="G48" s="330"/>
    </row>
    <row r="49" spans="1:7" s="272" customFormat="1" ht="28.5" x14ac:dyDescent="0.2">
      <c r="A49" s="217"/>
      <c r="B49" s="217"/>
      <c r="C49" s="218" t="s">
        <v>16</v>
      </c>
      <c r="E49" s="277"/>
      <c r="F49" s="278"/>
      <c r="G49" s="282"/>
    </row>
    <row r="50" spans="1:7" s="272" customFormat="1" x14ac:dyDescent="0.2">
      <c r="A50" s="217"/>
      <c r="B50" s="217"/>
      <c r="C50" s="217" t="s">
        <v>42</v>
      </c>
      <c r="D50" s="315" t="s">
        <v>17</v>
      </c>
      <c r="E50" s="275">
        <v>150</v>
      </c>
      <c r="F50" s="368">
        <v>0</v>
      </c>
      <c r="G50" s="284">
        <f>ROUND(E50*F50,2)</f>
        <v>0</v>
      </c>
    </row>
    <row r="51" spans="1:7" s="272" customFormat="1" x14ac:dyDescent="0.2">
      <c r="A51" s="217"/>
      <c r="B51" s="217"/>
      <c r="C51" s="217"/>
      <c r="E51" s="277"/>
      <c r="F51" s="278"/>
      <c r="G51" s="282"/>
    </row>
    <row r="52" spans="1:7" s="272" customFormat="1" x14ac:dyDescent="0.2">
      <c r="A52" s="217" t="s">
        <v>32</v>
      </c>
      <c r="B52" s="217" t="s">
        <v>34</v>
      </c>
      <c r="C52" s="330" t="s">
        <v>43</v>
      </c>
      <c r="D52" s="330"/>
      <c r="E52" s="330"/>
      <c r="F52" s="330"/>
      <c r="G52" s="330"/>
    </row>
    <row r="53" spans="1:7" s="272" customFormat="1" x14ac:dyDescent="0.2">
      <c r="A53" s="217"/>
      <c r="B53" s="217"/>
      <c r="C53" s="330" t="s">
        <v>44</v>
      </c>
      <c r="D53" s="330"/>
      <c r="E53" s="330"/>
      <c r="F53" s="330"/>
      <c r="G53" s="330"/>
    </row>
    <row r="54" spans="1:7" s="272" customFormat="1" x14ac:dyDescent="0.2">
      <c r="A54" s="217"/>
      <c r="B54" s="217"/>
      <c r="C54" s="330" t="s">
        <v>37</v>
      </c>
      <c r="D54" s="330"/>
      <c r="E54" s="330"/>
      <c r="F54" s="330"/>
      <c r="G54" s="330"/>
    </row>
    <row r="55" spans="1:7" s="272" customFormat="1" x14ac:dyDescent="0.2">
      <c r="A55" s="217"/>
      <c r="B55" s="217"/>
      <c r="C55" s="330" t="s">
        <v>38</v>
      </c>
      <c r="D55" s="330"/>
      <c r="E55" s="330"/>
      <c r="F55" s="330"/>
      <c r="G55" s="330"/>
    </row>
    <row r="56" spans="1:7" s="272" customFormat="1" x14ac:dyDescent="0.2">
      <c r="A56" s="217"/>
      <c r="B56" s="217"/>
      <c r="C56" s="330" t="s">
        <v>39</v>
      </c>
      <c r="D56" s="330"/>
      <c r="E56" s="330"/>
      <c r="F56" s="330"/>
      <c r="G56" s="330"/>
    </row>
    <row r="57" spans="1:7" s="272" customFormat="1" x14ac:dyDescent="0.2">
      <c r="A57" s="217"/>
      <c r="B57" s="217"/>
      <c r="C57" s="330" t="s">
        <v>40</v>
      </c>
      <c r="D57" s="330"/>
      <c r="E57" s="330"/>
      <c r="F57" s="330"/>
      <c r="G57" s="330"/>
    </row>
    <row r="58" spans="1:7" s="272" customFormat="1" x14ac:dyDescent="0.2">
      <c r="A58" s="217"/>
      <c r="B58" s="217"/>
      <c r="C58" s="330" t="s">
        <v>41</v>
      </c>
      <c r="D58" s="330"/>
      <c r="E58" s="330"/>
      <c r="F58" s="330"/>
      <c r="G58" s="330"/>
    </row>
    <row r="59" spans="1:7" s="272" customFormat="1" ht="28.5" x14ac:dyDescent="0.2">
      <c r="A59" s="209"/>
      <c r="B59" s="209"/>
      <c r="C59" s="218" t="s">
        <v>16</v>
      </c>
      <c r="E59" s="277"/>
      <c r="F59" s="278"/>
      <c r="G59" s="282"/>
    </row>
    <row r="60" spans="1:7" s="272" customFormat="1" x14ac:dyDescent="0.2">
      <c r="A60" s="217"/>
      <c r="B60" s="217"/>
      <c r="C60" s="217" t="s">
        <v>42</v>
      </c>
      <c r="D60" s="315" t="s">
        <v>17</v>
      </c>
      <c r="E60" s="275">
        <v>25</v>
      </c>
      <c r="F60" s="368">
        <v>0</v>
      </c>
      <c r="G60" s="284">
        <f>ROUND(E60*F60,2)</f>
        <v>0</v>
      </c>
    </row>
    <row r="61" spans="1:7" s="272" customFormat="1" x14ac:dyDescent="0.2">
      <c r="A61" s="217"/>
      <c r="B61" s="217"/>
      <c r="C61" s="217"/>
      <c r="E61" s="277"/>
      <c r="F61" s="278"/>
      <c r="G61" s="282"/>
    </row>
    <row r="62" spans="1:7" s="272" customFormat="1" x14ac:dyDescent="0.2">
      <c r="A62" s="217" t="s">
        <v>32</v>
      </c>
      <c r="B62" s="217" t="s">
        <v>34</v>
      </c>
      <c r="C62" s="330" t="s">
        <v>595</v>
      </c>
      <c r="D62" s="330"/>
      <c r="E62" s="330"/>
      <c r="F62" s="330"/>
      <c r="G62" s="330"/>
    </row>
    <row r="63" spans="1:7" s="272" customFormat="1" x14ac:dyDescent="0.2">
      <c r="A63" s="217"/>
      <c r="B63" s="217"/>
      <c r="C63" s="330" t="s">
        <v>596</v>
      </c>
      <c r="D63" s="330"/>
      <c r="E63" s="330"/>
      <c r="F63" s="330"/>
      <c r="G63" s="330"/>
    </row>
    <row r="64" spans="1:7" s="272" customFormat="1" x14ac:dyDescent="0.2">
      <c r="A64" s="217"/>
      <c r="B64" s="217"/>
      <c r="C64" s="330" t="s">
        <v>37</v>
      </c>
      <c r="D64" s="330"/>
      <c r="E64" s="330"/>
      <c r="F64" s="330"/>
      <c r="G64" s="330"/>
    </row>
    <row r="65" spans="1:10" x14ac:dyDescent="0.2">
      <c r="A65" s="217"/>
      <c r="B65" s="217"/>
      <c r="C65" s="330" t="s">
        <v>597</v>
      </c>
      <c r="D65" s="330"/>
      <c r="E65" s="330"/>
      <c r="F65" s="330"/>
      <c r="G65" s="330"/>
    </row>
    <row r="66" spans="1:10" x14ac:dyDescent="0.2">
      <c r="A66" s="217"/>
      <c r="B66" s="217"/>
      <c r="C66" s="330" t="s">
        <v>39</v>
      </c>
      <c r="D66" s="330"/>
      <c r="E66" s="330"/>
      <c r="F66" s="330"/>
      <c r="G66" s="330"/>
    </row>
    <row r="67" spans="1:10" x14ac:dyDescent="0.2">
      <c r="A67" s="217"/>
      <c r="B67" s="217"/>
      <c r="C67" s="330" t="s">
        <v>40</v>
      </c>
      <c r="D67" s="330"/>
      <c r="E67" s="330"/>
      <c r="F67" s="330"/>
      <c r="G67" s="330"/>
    </row>
    <row r="68" spans="1:10" x14ac:dyDescent="0.2">
      <c r="A68" s="217"/>
      <c r="B68" s="217"/>
      <c r="C68" s="330" t="s">
        <v>41</v>
      </c>
      <c r="D68" s="330"/>
      <c r="E68" s="330"/>
      <c r="F68" s="330"/>
      <c r="G68" s="330"/>
    </row>
    <row r="69" spans="1:10" ht="42.75" x14ac:dyDescent="0.2">
      <c r="C69" s="218" t="s">
        <v>598</v>
      </c>
    </row>
    <row r="70" spans="1:10" ht="90" x14ac:dyDescent="0.2">
      <c r="A70" s="217"/>
      <c r="B70" s="217"/>
      <c r="C70" s="297" t="s">
        <v>599</v>
      </c>
      <c r="F70" s="272"/>
      <c r="G70" s="283"/>
    </row>
    <row r="71" spans="1:10" ht="15" x14ac:dyDescent="0.2">
      <c r="A71" s="217"/>
      <c r="B71" s="217"/>
      <c r="C71" s="297"/>
      <c r="D71" s="315" t="s">
        <v>17</v>
      </c>
      <c r="E71" s="275">
        <v>60</v>
      </c>
      <c r="F71" s="368">
        <v>0</v>
      </c>
      <c r="G71" s="284">
        <f>ROUND(E71*F71,2)</f>
        <v>0</v>
      </c>
    </row>
    <row r="72" spans="1:10" x14ac:dyDescent="0.2">
      <c r="A72" s="219"/>
      <c r="B72" s="219"/>
      <c r="C72" s="331"/>
      <c r="D72" s="332"/>
      <c r="E72" s="332"/>
      <c r="F72" s="332"/>
      <c r="G72" s="332"/>
    </row>
    <row r="73" spans="1:10" s="211" customFormat="1" ht="15" x14ac:dyDescent="0.2">
      <c r="A73" s="285" t="s">
        <v>46</v>
      </c>
      <c r="B73" s="294"/>
      <c r="C73" s="327" t="s">
        <v>45</v>
      </c>
      <c r="D73" s="327"/>
      <c r="E73" s="327"/>
      <c r="F73" s="333"/>
      <c r="G73" s="276">
        <f>G50+G60+G71</f>
        <v>0</v>
      </c>
      <c r="H73" s="243"/>
      <c r="I73" s="243"/>
      <c r="J73" s="243"/>
    </row>
    <row r="74" spans="1:10" x14ac:dyDescent="0.2">
      <c r="A74" s="334"/>
      <c r="B74" s="334"/>
      <c r="C74" s="334"/>
      <c r="D74" s="334"/>
      <c r="E74" s="334"/>
      <c r="F74" s="334"/>
      <c r="G74" s="334"/>
    </row>
    <row r="76" spans="1:10" ht="15" x14ac:dyDescent="0.2">
      <c r="A76" s="286" t="s">
        <v>94</v>
      </c>
      <c r="B76" s="298"/>
      <c r="C76" s="326" t="s">
        <v>47</v>
      </c>
      <c r="D76" s="327"/>
      <c r="E76" s="327"/>
      <c r="F76" s="327"/>
      <c r="G76" s="327"/>
    </row>
    <row r="77" spans="1:10" ht="256.5" x14ac:dyDescent="0.2">
      <c r="A77" s="232" t="s">
        <v>99</v>
      </c>
      <c r="B77" s="233" t="s">
        <v>50</v>
      </c>
      <c r="C77" s="222" t="s">
        <v>49</v>
      </c>
      <c r="D77" s="320"/>
      <c r="E77" s="299"/>
      <c r="F77" s="300"/>
    </row>
    <row r="78" spans="1:10" x14ac:dyDescent="0.2">
      <c r="A78" s="217"/>
      <c r="B78" s="217"/>
      <c r="C78" s="209" t="s">
        <v>48</v>
      </c>
      <c r="D78" s="315" t="s">
        <v>22</v>
      </c>
      <c r="E78" s="275">
        <v>155</v>
      </c>
      <c r="F78" s="368">
        <v>0</v>
      </c>
      <c r="G78" s="284">
        <f t="shared" ref="G78:G79" si="1">ROUND(E78*F78,2)</f>
        <v>0</v>
      </c>
    </row>
    <row r="79" spans="1:10" x14ac:dyDescent="0.2">
      <c r="A79" s="234"/>
      <c r="B79" s="234"/>
      <c r="C79" s="209" t="s">
        <v>92</v>
      </c>
      <c r="D79" s="315" t="s">
        <v>22</v>
      </c>
      <c r="E79" s="275">
        <v>15</v>
      </c>
      <c r="F79" s="368">
        <v>0</v>
      </c>
      <c r="G79" s="284">
        <f t="shared" si="1"/>
        <v>0</v>
      </c>
    </row>
    <row r="80" spans="1:10" x14ac:dyDescent="0.2">
      <c r="A80" s="234"/>
      <c r="B80" s="234"/>
      <c r="D80" s="318"/>
      <c r="E80" s="288"/>
      <c r="F80" s="289"/>
      <c r="G80" s="290"/>
    </row>
    <row r="81" spans="1:10" ht="242.25" x14ac:dyDescent="0.2">
      <c r="A81" s="222" t="s">
        <v>100</v>
      </c>
      <c r="B81" s="222" t="s">
        <v>51</v>
      </c>
      <c r="C81" s="218" t="s">
        <v>52</v>
      </c>
    </row>
    <row r="82" spans="1:10" x14ac:dyDescent="0.2">
      <c r="A82" s="220"/>
      <c r="B82" s="220"/>
      <c r="D82" s="315" t="s">
        <v>18</v>
      </c>
      <c r="E82" s="275">
        <v>490</v>
      </c>
      <c r="F82" s="368">
        <v>0</v>
      </c>
      <c r="G82" s="284">
        <f>ROUND(E82*F82,2)</f>
        <v>0</v>
      </c>
    </row>
    <row r="83" spans="1:10" x14ac:dyDescent="0.2">
      <c r="A83" s="220"/>
      <c r="B83" s="220"/>
    </row>
    <row r="84" spans="1:10" ht="285" x14ac:dyDescent="0.2">
      <c r="A84" s="222" t="s">
        <v>101</v>
      </c>
      <c r="B84" s="222" t="s">
        <v>53</v>
      </c>
      <c r="C84" s="218" t="s">
        <v>104</v>
      </c>
    </row>
    <row r="85" spans="1:10" x14ac:dyDescent="0.2">
      <c r="A85" s="217"/>
      <c r="B85" s="217"/>
      <c r="C85" s="209" t="s">
        <v>48</v>
      </c>
      <c r="D85" s="315" t="s">
        <v>18</v>
      </c>
      <c r="E85" s="275">
        <v>490</v>
      </c>
      <c r="F85" s="368">
        <v>0</v>
      </c>
      <c r="G85" s="284">
        <f t="shared" ref="G85:G86" si="2">ROUND(E85*F85,2)</f>
        <v>0</v>
      </c>
    </row>
    <row r="86" spans="1:10" x14ac:dyDescent="0.2">
      <c r="A86" s="234"/>
      <c r="B86" s="234"/>
      <c r="C86" s="225" t="s">
        <v>92</v>
      </c>
      <c r="D86" s="321" t="s">
        <v>18</v>
      </c>
      <c r="E86" s="275">
        <v>95</v>
      </c>
      <c r="F86" s="368">
        <v>0</v>
      </c>
      <c r="G86" s="284">
        <f t="shared" si="2"/>
        <v>0</v>
      </c>
    </row>
    <row r="87" spans="1:10" x14ac:dyDescent="0.2">
      <c r="A87" s="331"/>
      <c r="B87" s="331"/>
      <c r="C87" s="331"/>
      <c r="D87" s="332"/>
      <c r="E87" s="332"/>
      <c r="F87" s="332"/>
    </row>
    <row r="88" spans="1:10" s="211" customFormat="1" ht="15" x14ac:dyDescent="0.2">
      <c r="A88" s="301" t="s">
        <v>600</v>
      </c>
      <c r="B88" s="302"/>
      <c r="C88" s="294" t="s">
        <v>601</v>
      </c>
      <c r="D88" s="319"/>
      <c r="E88" s="295"/>
      <c r="F88" s="296"/>
      <c r="G88" s="303">
        <f>SUM(G78:G86)</f>
        <v>0</v>
      </c>
      <c r="H88" s="243"/>
      <c r="I88" s="243"/>
      <c r="J88" s="243"/>
    </row>
    <row r="90" spans="1:10" ht="15" x14ac:dyDescent="0.2">
      <c r="A90" s="286" t="s">
        <v>79</v>
      </c>
      <c r="B90" s="304"/>
      <c r="C90" s="326" t="s">
        <v>54</v>
      </c>
      <c r="D90" s="327"/>
      <c r="E90" s="327"/>
      <c r="F90" s="327"/>
      <c r="G90" s="327"/>
    </row>
    <row r="91" spans="1:10" ht="356.25" x14ac:dyDescent="0.2">
      <c r="A91" s="231" t="s">
        <v>55</v>
      </c>
      <c r="B91" s="231" t="s">
        <v>56</v>
      </c>
      <c r="C91" s="235" t="s">
        <v>602</v>
      </c>
      <c r="D91" s="318"/>
      <c r="E91" s="288"/>
      <c r="F91" s="289"/>
      <c r="G91" s="290"/>
    </row>
    <row r="92" spans="1:10" ht="71.25" x14ac:dyDescent="0.2">
      <c r="A92" s="217" t="s">
        <v>57</v>
      </c>
      <c r="B92" s="217"/>
      <c r="C92" s="222" t="s">
        <v>58</v>
      </c>
    </row>
    <row r="93" spans="1:10" ht="42.75" x14ac:dyDescent="0.2">
      <c r="A93" s="217"/>
      <c r="B93" s="217"/>
      <c r="C93" s="236" t="s">
        <v>59</v>
      </c>
      <c r="D93" s="322"/>
      <c r="E93" s="305"/>
      <c r="F93" s="306"/>
      <c r="G93" s="307"/>
    </row>
    <row r="94" spans="1:10" x14ac:dyDescent="0.2">
      <c r="A94" s="217"/>
      <c r="B94" s="217"/>
      <c r="D94" s="315" t="s">
        <v>19</v>
      </c>
      <c r="E94" s="275">
        <v>1</v>
      </c>
      <c r="F94" s="368">
        <v>0</v>
      </c>
      <c r="G94" s="284">
        <f>ROUND(E94*F94,2)</f>
        <v>0</v>
      </c>
    </row>
    <row r="95" spans="1:10" x14ac:dyDescent="0.2">
      <c r="A95" s="217"/>
      <c r="B95" s="217"/>
    </row>
    <row r="96" spans="1:10" ht="57" x14ac:dyDescent="0.2">
      <c r="A96" s="217" t="s">
        <v>60</v>
      </c>
      <c r="B96" s="217"/>
      <c r="C96" s="222" t="s">
        <v>61</v>
      </c>
    </row>
    <row r="97" spans="1:7" s="272" customFormat="1" ht="42.75" x14ac:dyDescent="0.2">
      <c r="A97" s="217"/>
      <c r="B97" s="217"/>
      <c r="C97" s="220" t="s">
        <v>59</v>
      </c>
      <c r="D97" s="322"/>
      <c r="E97" s="305"/>
      <c r="F97" s="306"/>
      <c r="G97" s="307"/>
    </row>
    <row r="98" spans="1:7" s="272" customFormat="1" x14ac:dyDescent="0.2">
      <c r="A98" s="209"/>
      <c r="B98" s="209"/>
      <c r="C98" s="209"/>
      <c r="D98" s="323" t="s">
        <v>19</v>
      </c>
      <c r="E98" s="308">
        <v>1</v>
      </c>
      <c r="F98" s="369">
        <v>0</v>
      </c>
      <c r="G98" s="284">
        <f>ROUND(E98*F98,2)</f>
        <v>0</v>
      </c>
    </row>
    <row r="100" spans="1:7" s="272" customFormat="1" ht="16.5" x14ac:dyDescent="0.2">
      <c r="A100" s="217" t="s">
        <v>62</v>
      </c>
      <c r="B100" s="217" t="s">
        <v>63</v>
      </c>
      <c r="C100" s="209" t="s">
        <v>86</v>
      </c>
      <c r="D100" s="324"/>
      <c r="E100" s="277"/>
      <c r="F100" s="278"/>
      <c r="G100" s="282"/>
    </row>
    <row r="101" spans="1:7" s="272" customFormat="1" x14ac:dyDescent="0.2">
      <c r="A101" s="217"/>
      <c r="B101" s="217"/>
      <c r="C101" s="209" t="s">
        <v>64</v>
      </c>
      <c r="E101" s="277"/>
      <c r="F101" s="278"/>
      <c r="G101" s="282"/>
    </row>
    <row r="102" spans="1:7" s="272" customFormat="1" x14ac:dyDescent="0.2">
      <c r="A102" s="217"/>
      <c r="B102" s="217"/>
      <c r="C102" s="209" t="s">
        <v>65</v>
      </c>
      <c r="E102" s="277"/>
      <c r="F102" s="278"/>
      <c r="G102" s="282"/>
    </row>
    <row r="103" spans="1:7" s="272" customFormat="1" x14ac:dyDescent="0.2">
      <c r="A103" s="217"/>
      <c r="B103" s="217"/>
      <c r="C103" s="209" t="s">
        <v>66</v>
      </c>
      <c r="E103" s="277"/>
      <c r="F103" s="278"/>
      <c r="G103" s="282"/>
    </row>
    <row r="104" spans="1:7" s="272" customFormat="1" x14ac:dyDescent="0.2">
      <c r="A104" s="217"/>
      <c r="B104" s="217"/>
      <c r="C104" s="209" t="s">
        <v>67</v>
      </c>
      <c r="E104" s="277"/>
      <c r="F104" s="278"/>
      <c r="G104" s="282"/>
    </row>
    <row r="105" spans="1:7" s="272" customFormat="1" x14ac:dyDescent="0.2">
      <c r="A105" s="217"/>
      <c r="B105" s="217"/>
      <c r="C105" s="209" t="s">
        <v>68</v>
      </c>
      <c r="E105" s="277"/>
      <c r="F105" s="278"/>
      <c r="G105" s="282"/>
    </row>
    <row r="106" spans="1:7" s="272" customFormat="1" x14ac:dyDescent="0.2">
      <c r="A106" s="217"/>
      <c r="B106" s="217"/>
      <c r="C106" s="209" t="s">
        <v>69</v>
      </c>
      <c r="E106" s="277"/>
      <c r="F106" s="278"/>
      <c r="G106" s="282"/>
    </row>
    <row r="107" spans="1:7" s="272" customFormat="1" x14ac:dyDescent="0.2">
      <c r="A107" s="217"/>
      <c r="B107" s="217"/>
      <c r="C107" s="209" t="s">
        <v>70</v>
      </c>
      <c r="E107" s="277"/>
      <c r="F107" s="278"/>
      <c r="G107" s="282"/>
    </row>
    <row r="108" spans="1:7" s="272" customFormat="1" x14ac:dyDescent="0.2">
      <c r="A108" s="217"/>
      <c r="B108" s="217"/>
      <c r="C108" s="209" t="s">
        <v>71</v>
      </c>
      <c r="E108" s="277"/>
      <c r="F108" s="278"/>
      <c r="G108" s="282"/>
    </row>
    <row r="109" spans="1:7" s="272" customFormat="1" x14ac:dyDescent="0.2">
      <c r="A109" s="217"/>
      <c r="B109" s="217"/>
      <c r="C109" s="209" t="s">
        <v>72</v>
      </c>
      <c r="E109" s="277"/>
      <c r="F109" s="278"/>
      <c r="G109" s="282"/>
    </row>
    <row r="110" spans="1:7" s="272" customFormat="1" x14ac:dyDescent="0.2">
      <c r="A110" s="217"/>
      <c r="B110" s="217"/>
      <c r="C110" s="209" t="s">
        <v>73</v>
      </c>
      <c r="E110" s="277"/>
      <c r="F110" s="278"/>
      <c r="G110" s="282"/>
    </row>
    <row r="111" spans="1:7" s="272" customFormat="1" x14ac:dyDescent="0.2">
      <c r="A111" s="217"/>
      <c r="B111" s="217"/>
      <c r="C111" s="209" t="s">
        <v>74</v>
      </c>
      <c r="E111" s="277"/>
      <c r="F111" s="278"/>
      <c r="G111" s="282"/>
    </row>
    <row r="112" spans="1:7" s="272" customFormat="1" x14ac:dyDescent="0.2">
      <c r="A112" s="217"/>
      <c r="B112" s="217"/>
      <c r="C112" s="209" t="s">
        <v>75</v>
      </c>
      <c r="E112" s="277"/>
      <c r="F112" s="278"/>
      <c r="G112" s="282"/>
    </row>
    <row r="113" spans="1:10" x14ac:dyDescent="0.2">
      <c r="A113" s="217"/>
      <c r="B113" s="217"/>
      <c r="C113" s="209" t="s">
        <v>76</v>
      </c>
    </row>
    <row r="114" spans="1:10" ht="28.5" x14ac:dyDescent="0.2">
      <c r="A114" s="217"/>
      <c r="B114" s="217"/>
      <c r="C114" s="222" t="s">
        <v>16</v>
      </c>
    </row>
    <row r="115" spans="1:10" x14ac:dyDescent="0.2">
      <c r="A115" s="217"/>
      <c r="B115" s="217"/>
      <c r="C115" s="209" t="s">
        <v>77</v>
      </c>
    </row>
    <row r="116" spans="1:10" x14ac:dyDescent="0.2">
      <c r="A116" s="217"/>
      <c r="B116" s="217"/>
      <c r="C116" s="225" t="s">
        <v>603</v>
      </c>
      <c r="D116" s="315" t="s">
        <v>604</v>
      </c>
      <c r="E116" s="275">
        <v>80</v>
      </c>
      <c r="F116" s="368">
        <v>0</v>
      </c>
      <c r="G116" s="284">
        <f t="shared" ref="G116:G117" si="3">ROUND(E116*F116,2)</f>
        <v>0</v>
      </c>
    </row>
    <row r="117" spans="1:10" x14ac:dyDescent="0.2">
      <c r="A117" s="219"/>
      <c r="B117" s="219"/>
      <c r="C117" s="237" t="s">
        <v>78</v>
      </c>
      <c r="D117" s="315" t="s">
        <v>17</v>
      </c>
      <c r="E117" s="275">
        <v>3</v>
      </c>
      <c r="F117" s="368">
        <v>0</v>
      </c>
      <c r="G117" s="284">
        <f t="shared" si="3"/>
        <v>0</v>
      </c>
    </row>
    <row r="118" spans="1:10" x14ac:dyDescent="0.2">
      <c r="A118" s="219"/>
      <c r="B118" s="219"/>
      <c r="C118" s="238"/>
      <c r="D118" s="316"/>
      <c r="E118" s="291"/>
      <c r="F118" s="292"/>
      <c r="G118" s="293"/>
    </row>
    <row r="119" spans="1:10" s="211" customFormat="1" ht="15" x14ac:dyDescent="0.2">
      <c r="A119" s="285" t="s">
        <v>79</v>
      </c>
      <c r="B119" s="294"/>
      <c r="C119" s="294" t="s">
        <v>80</v>
      </c>
      <c r="D119" s="319"/>
      <c r="E119" s="295"/>
      <c r="F119" s="309"/>
      <c r="G119" s="303">
        <f>SUM(G93:G117)</f>
        <v>0</v>
      </c>
      <c r="H119" s="243"/>
      <c r="I119" s="243"/>
      <c r="J119" s="243"/>
    </row>
    <row r="122" spans="1:10" ht="15" x14ac:dyDescent="0.2">
      <c r="A122" s="337" t="s">
        <v>82</v>
      </c>
      <c r="B122" s="337"/>
      <c r="C122" s="337"/>
      <c r="D122" s="337"/>
      <c r="E122" s="337"/>
      <c r="F122" s="337"/>
      <c r="G122" s="337"/>
    </row>
    <row r="123" spans="1:10" x14ac:dyDescent="0.2">
      <c r="C123" s="222"/>
      <c r="D123" s="278"/>
    </row>
    <row r="124" spans="1:10" ht="15" x14ac:dyDescent="0.2">
      <c r="B124" s="242" t="s">
        <v>93</v>
      </c>
      <c r="C124" s="240" t="s">
        <v>95</v>
      </c>
      <c r="D124" s="242"/>
      <c r="E124" s="273"/>
      <c r="G124" s="276">
        <f>G21</f>
        <v>0</v>
      </c>
    </row>
    <row r="125" spans="1:10" ht="15" x14ac:dyDescent="0.2">
      <c r="A125" s="218"/>
      <c r="B125" s="243"/>
      <c r="C125" s="241"/>
      <c r="D125" s="243"/>
      <c r="E125" s="273"/>
      <c r="G125" s="303"/>
    </row>
    <row r="126" spans="1:10" ht="15" x14ac:dyDescent="0.2">
      <c r="B126" s="242" t="s">
        <v>28</v>
      </c>
      <c r="C126" s="240" t="s">
        <v>96</v>
      </c>
      <c r="D126" s="242"/>
      <c r="E126" s="310"/>
      <c r="G126" s="276">
        <f>G38</f>
        <v>0</v>
      </c>
    </row>
    <row r="127" spans="1:10" ht="15" x14ac:dyDescent="0.2">
      <c r="A127" s="218"/>
      <c r="B127" s="243"/>
      <c r="C127" s="241"/>
      <c r="D127" s="243"/>
      <c r="E127" s="273"/>
      <c r="G127" s="303"/>
    </row>
    <row r="128" spans="1:10" ht="15" x14ac:dyDescent="0.2">
      <c r="B128" s="242" t="s">
        <v>46</v>
      </c>
      <c r="C128" s="240" t="s">
        <v>105</v>
      </c>
      <c r="D128" s="242"/>
      <c r="E128" s="310"/>
      <c r="G128" s="276">
        <f>G73</f>
        <v>0</v>
      </c>
    </row>
    <row r="129" spans="1:7" s="272" customFormat="1" ht="15" x14ac:dyDescent="0.2">
      <c r="A129" s="218"/>
      <c r="B129" s="243"/>
      <c r="C129" s="241"/>
      <c r="D129" s="243"/>
      <c r="E129" s="273"/>
      <c r="F129" s="278"/>
      <c r="G129" s="303"/>
    </row>
    <row r="130" spans="1:7" s="272" customFormat="1" ht="15" x14ac:dyDescent="0.2">
      <c r="A130" s="209"/>
      <c r="B130" s="242" t="s">
        <v>94</v>
      </c>
      <c r="C130" s="240" t="s">
        <v>97</v>
      </c>
      <c r="D130" s="242"/>
      <c r="E130" s="310"/>
      <c r="F130" s="278"/>
      <c r="G130" s="276">
        <f>G88</f>
        <v>0</v>
      </c>
    </row>
    <row r="131" spans="1:7" s="272" customFormat="1" ht="15" x14ac:dyDescent="0.2">
      <c r="A131" s="218"/>
      <c r="B131" s="243"/>
      <c r="C131" s="241"/>
      <c r="D131" s="243"/>
      <c r="E131" s="273"/>
      <c r="F131" s="278"/>
      <c r="G131" s="303"/>
    </row>
    <row r="132" spans="1:7" s="272" customFormat="1" ht="15" x14ac:dyDescent="0.2">
      <c r="A132" s="209"/>
      <c r="B132" s="242" t="s">
        <v>79</v>
      </c>
      <c r="C132" s="240" t="s">
        <v>98</v>
      </c>
      <c r="D132" s="242"/>
      <c r="E132" s="310"/>
      <c r="F132" s="278"/>
      <c r="G132" s="276">
        <f>G119</f>
        <v>0</v>
      </c>
    </row>
    <row r="133" spans="1:7" s="272" customFormat="1" x14ac:dyDescent="0.2">
      <c r="A133" s="209"/>
      <c r="B133" s="209"/>
      <c r="C133" s="222"/>
      <c r="D133" s="278"/>
      <c r="E133" s="277"/>
      <c r="F133" s="278"/>
      <c r="G133" s="282"/>
    </row>
    <row r="134" spans="1:7" s="272" customFormat="1" ht="15" x14ac:dyDescent="0.2">
      <c r="A134" s="209"/>
      <c r="B134" s="209"/>
      <c r="C134" s="335" t="s">
        <v>83</v>
      </c>
      <c r="D134" s="335"/>
      <c r="E134" s="335"/>
      <c r="F134" s="335"/>
      <c r="G134" s="276">
        <f>SUM(G124:G132)</f>
        <v>0</v>
      </c>
    </row>
    <row r="135" spans="1:7" s="272" customFormat="1" ht="15" x14ac:dyDescent="0.2">
      <c r="A135" s="209"/>
      <c r="B135" s="209"/>
      <c r="C135" s="336"/>
      <c r="D135" s="336"/>
      <c r="E135" s="273"/>
      <c r="F135" s="311"/>
      <c r="G135" s="279"/>
    </row>
  </sheetData>
  <sheetProtection algorithmName="SHA-512" hashValue="PR2N81DVPlq6A/UettG1NgO6z/DfaFvy+Pe7wvXA6Oo+O3au84E83woiE0w19i62xKSIirXV5LzgDO8AcVGZ2w==" saltValue="DsrabRygtjhzOV6hghprwg==" spinCount="100000" sheet="1" objects="1" scenarios="1"/>
  <mergeCells count="43">
    <mergeCell ref="C134:F134"/>
    <mergeCell ref="C135:D135"/>
    <mergeCell ref="A74:G74"/>
    <mergeCell ref="C76:G76"/>
    <mergeCell ref="A87:B87"/>
    <mergeCell ref="C87:F87"/>
    <mergeCell ref="C90:G90"/>
    <mergeCell ref="A122:G122"/>
    <mergeCell ref="C73:F73"/>
    <mergeCell ref="C56:G56"/>
    <mergeCell ref="C57:G57"/>
    <mergeCell ref="C58:G58"/>
    <mergeCell ref="C62:G62"/>
    <mergeCell ref="C63:G63"/>
    <mergeCell ref="C64:G64"/>
    <mergeCell ref="C65:G65"/>
    <mergeCell ref="C66:G66"/>
    <mergeCell ref="C67:G67"/>
    <mergeCell ref="C68:G68"/>
    <mergeCell ref="C72:G72"/>
    <mergeCell ref="C55:G55"/>
    <mergeCell ref="C41:G41"/>
    <mergeCell ref="C42:G42"/>
    <mergeCell ref="C43:G43"/>
    <mergeCell ref="C44:G44"/>
    <mergeCell ref="C45:G45"/>
    <mergeCell ref="C46:G46"/>
    <mergeCell ref="C47:G47"/>
    <mergeCell ref="C48:G48"/>
    <mergeCell ref="C52:G52"/>
    <mergeCell ref="C53:G53"/>
    <mergeCell ref="C54:G54"/>
    <mergeCell ref="C23:G23"/>
    <mergeCell ref="A2:G2"/>
    <mergeCell ref="A4:G4"/>
    <mergeCell ref="C8:G8"/>
    <mergeCell ref="C10:G10"/>
    <mergeCell ref="C11:G11"/>
    <mergeCell ref="C12:G12"/>
    <mergeCell ref="C13:G13"/>
    <mergeCell ref="C14:G14"/>
    <mergeCell ref="C15:G15"/>
    <mergeCell ref="C21:F21"/>
  </mergeCells>
  <pageMargins left="0.74803149606299213" right="0.74803149606299213" top="0.98425196850393704" bottom="0.98425196850393704" header="0.51181102362204722" footer="0.51181102362204722"/>
  <pageSetup paperSize="9" scale="58" orientation="portrait" r:id="rId1"/>
  <headerFooter>
    <oddHeader>&amp;LNerazvrstana cesta Zamiščići</oddHeader>
    <oddFooter>&amp;LGrad Bakar&amp;R2020. g.</oddFooter>
  </headerFooter>
  <rowBreaks count="2" manualBreakCount="2">
    <brk id="89" max="6" man="1"/>
    <brk id="120" max="6" man="1"/>
  </rowBreaks>
  <colBreaks count="1" manualBreakCount="1">
    <brk id="7" max="122"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4D517-8BCB-43E4-9457-E58D79A466F0}">
  <dimension ref="A1:O638"/>
  <sheetViews>
    <sheetView view="pageBreakPreview" topLeftCell="A52" zoomScaleNormal="100" zoomScaleSheetLayoutView="100" workbookViewId="0">
      <selection activeCell="H11" sqref="H11"/>
    </sheetView>
  </sheetViews>
  <sheetFormatPr defaultRowHeight="15" x14ac:dyDescent="0.2"/>
  <cols>
    <col min="1" max="1" width="10.42578125" style="166" customWidth="1"/>
    <col min="2" max="2" width="46.5703125" style="167" customWidth="1"/>
    <col min="3" max="3" width="9.42578125" style="163" customWidth="1"/>
    <col min="4" max="4" width="9.28515625" style="168" customWidth="1"/>
    <col min="5" max="5" width="13.28515625" style="168" customWidth="1"/>
    <col min="6" max="6" width="18.85546875" style="169" customWidth="1"/>
    <col min="7" max="256" width="9.140625" style="63"/>
    <col min="257" max="257" width="10.42578125" style="63" customWidth="1"/>
    <col min="258" max="258" width="46.5703125" style="63" customWidth="1"/>
    <col min="259" max="259" width="9.42578125" style="63" customWidth="1"/>
    <col min="260" max="260" width="9.28515625" style="63" customWidth="1"/>
    <col min="261" max="261" width="13.28515625" style="63" customWidth="1"/>
    <col min="262" max="262" width="9.28515625" style="63" customWidth="1"/>
    <col min="263" max="512" width="9.140625" style="63"/>
    <col min="513" max="513" width="10.42578125" style="63" customWidth="1"/>
    <col min="514" max="514" width="46.5703125" style="63" customWidth="1"/>
    <col min="515" max="515" width="9.42578125" style="63" customWidth="1"/>
    <col min="516" max="516" width="9.28515625" style="63" customWidth="1"/>
    <col min="517" max="517" width="13.28515625" style="63" customWidth="1"/>
    <col min="518" max="518" width="9.28515625" style="63" customWidth="1"/>
    <col min="519" max="768" width="9.140625" style="63"/>
    <col min="769" max="769" width="10.42578125" style="63" customWidth="1"/>
    <col min="770" max="770" width="46.5703125" style="63" customWidth="1"/>
    <col min="771" max="771" width="9.42578125" style="63" customWidth="1"/>
    <col min="772" max="772" width="9.28515625" style="63" customWidth="1"/>
    <col min="773" max="773" width="13.28515625" style="63" customWidth="1"/>
    <col min="774" max="774" width="9.28515625" style="63" customWidth="1"/>
    <col min="775" max="1024" width="9.140625" style="63"/>
    <col min="1025" max="1025" width="10.42578125" style="63" customWidth="1"/>
    <col min="1026" max="1026" width="46.5703125" style="63" customWidth="1"/>
    <col min="1027" max="1027" width="9.42578125" style="63" customWidth="1"/>
    <col min="1028" max="1028" width="9.28515625" style="63" customWidth="1"/>
    <col min="1029" max="1029" width="13.28515625" style="63" customWidth="1"/>
    <col min="1030" max="1030" width="9.28515625" style="63" customWidth="1"/>
    <col min="1031" max="1280" width="9.140625" style="63"/>
    <col min="1281" max="1281" width="10.42578125" style="63" customWidth="1"/>
    <col min="1282" max="1282" width="46.5703125" style="63" customWidth="1"/>
    <col min="1283" max="1283" width="9.42578125" style="63" customWidth="1"/>
    <col min="1284" max="1284" width="9.28515625" style="63" customWidth="1"/>
    <col min="1285" max="1285" width="13.28515625" style="63" customWidth="1"/>
    <col min="1286" max="1286" width="9.28515625" style="63" customWidth="1"/>
    <col min="1287" max="1536" width="9.140625" style="63"/>
    <col min="1537" max="1537" width="10.42578125" style="63" customWidth="1"/>
    <col min="1538" max="1538" width="46.5703125" style="63" customWidth="1"/>
    <col min="1539" max="1539" width="9.42578125" style="63" customWidth="1"/>
    <col min="1540" max="1540" width="9.28515625" style="63" customWidth="1"/>
    <col min="1541" max="1541" width="13.28515625" style="63" customWidth="1"/>
    <col min="1542" max="1542" width="9.28515625" style="63" customWidth="1"/>
    <col min="1543" max="1792" width="9.140625" style="63"/>
    <col min="1793" max="1793" width="10.42578125" style="63" customWidth="1"/>
    <col min="1794" max="1794" width="46.5703125" style="63" customWidth="1"/>
    <col min="1795" max="1795" width="9.42578125" style="63" customWidth="1"/>
    <col min="1796" max="1796" width="9.28515625" style="63" customWidth="1"/>
    <col min="1797" max="1797" width="13.28515625" style="63" customWidth="1"/>
    <col min="1798" max="1798" width="9.28515625" style="63" customWidth="1"/>
    <col min="1799" max="2048" width="9.140625" style="63"/>
    <col min="2049" max="2049" width="10.42578125" style="63" customWidth="1"/>
    <col min="2050" max="2050" width="46.5703125" style="63" customWidth="1"/>
    <col min="2051" max="2051" width="9.42578125" style="63" customWidth="1"/>
    <col min="2052" max="2052" width="9.28515625" style="63" customWidth="1"/>
    <col min="2053" max="2053" width="13.28515625" style="63" customWidth="1"/>
    <col min="2054" max="2054" width="9.28515625" style="63" customWidth="1"/>
    <col min="2055" max="2304" width="9.140625" style="63"/>
    <col min="2305" max="2305" width="10.42578125" style="63" customWidth="1"/>
    <col min="2306" max="2306" width="46.5703125" style="63" customWidth="1"/>
    <col min="2307" max="2307" width="9.42578125" style="63" customWidth="1"/>
    <col min="2308" max="2308" width="9.28515625" style="63" customWidth="1"/>
    <col min="2309" max="2309" width="13.28515625" style="63" customWidth="1"/>
    <col min="2310" max="2310" width="9.28515625" style="63" customWidth="1"/>
    <col min="2311" max="2560" width="9.140625" style="63"/>
    <col min="2561" max="2561" width="10.42578125" style="63" customWidth="1"/>
    <col min="2562" max="2562" width="46.5703125" style="63" customWidth="1"/>
    <col min="2563" max="2563" width="9.42578125" style="63" customWidth="1"/>
    <col min="2564" max="2564" width="9.28515625" style="63" customWidth="1"/>
    <col min="2565" max="2565" width="13.28515625" style="63" customWidth="1"/>
    <col min="2566" max="2566" width="9.28515625" style="63" customWidth="1"/>
    <col min="2567" max="2816" width="9.140625" style="63"/>
    <col min="2817" max="2817" width="10.42578125" style="63" customWidth="1"/>
    <col min="2818" max="2818" width="46.5703125" style="63" customWidth="1"/>
    <col min="2819" max="2819" width="9.42578125" style="63" customWidth="1"/>
    <col min="2820" max="2820" width="9.28515625" style="63" customWidth="1"/>
    <col min="2821" max="2821" width="13.28515625" style="63" customWidth="1"/>
    <col min="2822" max="2822" width="9.28515625" style="63" customWidth="1"/>
    <col min="2823" max="3072" width="9.140625" style="63"/>
    <col min="3073" max="3073" width="10.42578125" style="63" customWidth="1"/>
    <col min="3074" max="3074" width="46.5703125" style="63" customWidth="1"/>
    <col min="3075" max="3075" width="9.42578125" style="63" customWidth="1"/>
    <col min="3076" max="3076" width="9.28515625" style="63" customWidth="1"/>
    <col min="3077" max="3077" width="13.28515625" style="63" customWidth="1"/>
    <col min="3078" max="3078" width="9.28515625" style="63" customWidth="1"/>
    <col min="3079" max="3328" width="9.140625" style="63"/>
    <col min="3329" max="3329" width="10.42578125" style="63" customWidth="1"/>
    <col min="3330" max="3330" width="46.5703125" style="63" customWidth="1"/>
    <col min="3331" max="3331" width="9.42578125" style="63" customWidth="1"/>
    <col min="3332" max="3332" width="9.28515625" style="63" customWidth="1"/>
    <col min="3333" max="3333" width="13.28515625" style="63" customWidth="1"/>
    <col min="3334" max="3334" width="9.28515625" style="63" customWidth="1"/>
    <col min="3335" max="3584" width="9.140625" style="63"/>
    <col min="3585" max="3585" width="10.42578125" style="63" customWidth="1"/>
    <col min="3586" max="3586" width="46.5703125" style="63" customWidth="1"/>
    <col min="3587" max="3587" width="9.42578125" style="63" customWidth="1"/>
    <col min="3588" max="3588" width="9.28515625" style="63" customWidth="1"/>
    <col min="3589" max="3589" width="13.28515625" style="63" customWidth="1"/>
    <col min="3590" max="3590" width="9.28515625" style="63" customWidth="1"/>
    <col min="3591" max="3840" width="9.140625" style="63"/>
    <col min="3841" max="3841" width="10.42578125" style="63" customWidth="1"/>
    <col min="3842" max="3842" width="46.5703125" style="63" customWidth="1"/>
    <col min="3843" max="3843" width="9.42578125" style="63" customWidth="1"/>
    <col min="3844" max="3844" width="9.28515625" style="63" customWidth="1"/>
    <col min="3845" max="3845" width="13.28515625" style="63" customWidth="1"/>
    <col min="3846" max="3846" width="9.28515625" style="63" customWidth="1"/>
    <col min="3847" max="4096" width="9.140625" style="63"/>
    <col min="4097" max="4097" width="10.42578125" style="63" customWidth="1"/>
    <col min="4098" max="4098" width="46.5703125" style="63" customWidth="1"/>
    <col min="4099" max="4099" width="9.42578125" style="63" customWidth="1"/>
    <col min="4100" max="4100" width="9.28515625" style="63" customWidth="1"/>
    <col min="4101" max="4101" width="13.28515625" style="63" customWidth="1"/>
    <col min="4102" max="4102" width="9.28515625" style="63" customWidth="1"/>
    <col min="4103" max="4352" width="9.140625" style="63"/>
    <col min="4353" max="4353" width="10.42578125" style="63" customWidth="1"/>
    <col min="4354" max="4354" width="46.5703125" style="63" customWidth="1"/>
    <col min="4355" max="4355" width="9.42578125" style="63" customWidth="1"/>
    <col min="4356" max="4356" width="9.28515625" style="63" customWidth="1"/>
    <col min="4357" max="4357" width="13.28515625" style="63" customWidth="1"/>
    <col min="4358" max="4358" width="9.28515625" style="63" customWidth="1"/>
    <col min="4359" max="4608" width="9.140625" style="63"/>
    <col min="4609" max="4609" width="10.42578125" style="63" customWidth="1"/>
    <col min="4610" max="4610" width="46.5703125" style="63" customWidth="1"/>
    <col min="4611" max="4611" width="9.42578125" style="63" customWidth="1"/>
    <col min="4612" max="4612" width="9.28515625" style="63" customWidth="1"/>
    <col min="4613" max="4613" width="13.28515625" style="63" customWidth="1"/>
    <col min="4614" max="4614" width="9.28515625" style="63" customWidth="1"/>
    <col min="4615" max="4864" width="9.140625" style="63"/>
    <col min="4865" max="4865" width="10.42578125" style="63" customWidth="1"/>
    <col min="4866" max="4866" width="46.5703125" style="63" customWidth="1"/>
    <col min="4867" max="4867" width="9.42578125" style="63" customWidth="1"/>
    <col min="4868" max="4868" width="9.28515625" style="63" customWidth="1"/>
    <col min="4869" max="4869" width="13.28515625" style="63" customWidth="1"/>
    <col min="4870" max="4870" width="9.28515625" style="63" customWidth="1"/>
    <col min="4871" max="5120" width="9.140625" style="63"/>
    <col min="5121" max="5121" width="10.42578125" style="63" customWidth="1"/>
    <col min="5122" max="5122" width="46.5703125" style="63" customWidth="1"/>
    <col min="5123" max="5123" width="9.42578125" style="63" customWidth="1"/>
    <col min="5124" max="5124" width="9.28515625" style="63" customWidth="1"/>
    <col min="5125" max="5125" width="13.28515625" style="63" customWidth="1"/>
    <col min="5126" max="5126" width="9.28515625" style="63" customWidth="1"/>
    <col min="5127" max="5376" width="9.140625" style="63"/>
    <col min="5377" max="5377" width="10.42578125" style="63" customWidth="1"/>
    <col min="5378" max="5378" width="46.5703125" style="63" customWidth="1"/>
    <col min="5379" max="5379" width="9.42578125" style="63" customWidth="1"/>
    <col min="5380" max="5380" width="9.28515625" style="63" customWidth="1"/>
    <col min="5381" max="5381" width="13.28515625" style="63" customWidth="1"/>
    <col min="5382" max="5382" width="9.28515625" style="63" customWidth="1"/>
    <col min="5383" max="5632" width="9.140625" style="63"/>
    <col min="5633" max="5633" width="10.42578125" style="63" customWidth="1"/>
    <col min="5634" max="5634" width="46.5703125" style="63" customWidth="1"/>
    <col min="5635" max="5635" width="9.42578125" style="63" customWidth="1"/>
    <col min="5636" max="5636" width="9.28515625" style="63" customWidth="1"/>
    <col min="5637" max="5637" width="13.28515625" style="63" customWidth="1"/>
    <col min="5638" max="5638" width="9.28515625" style="63" customWidth="1"/>
    <col min="5639" max="5888" width="9.140625" style="63"/>
    <col min="5889" max="5889" width="10.42578125" style="63" customWidth="1"/>
    <col min="5890" max="5890" width="46.5703125" style="63" customWidth="1"/>
    <col min="5891" max="5891" width="9.42578125" style="63" customWidth="1"/>
    <col min="5892" max="5892" width="9.28515625" style="63" customWidth="1"/>
    <col min="5893" max="5893" width="13.28515625" style="63" customWidth="1"/>
    <col min="5894" max="5894" width="9.28515625" style="63" customWidth="1"/>
    <col min="5895" max="6144" width="9.140625" style="63"/>
    <col min="6145" max="6145" width="10.42578125" style="63" customWidth="1"/>
    <col min="6146" max="6146" width="46.5703125" style="63" customWidth="1"/>
    <col min="6147" max="6147" width="9.42578125" style="63" customWidth="1"/>
    <col min="6148" max="6148" width="9.28515625" style="63" customWidth="1"/>
    <col min="6149" max="6149" width="13.28515625" style="63" customWidth="1"/>
    <col min="6150" max="6150" width="9.28515625" style="63" customWidth="1"/>
    <col min="6151" max="6400" width="9.140625" style="63"/>
    <col min="6401" max="6401" width="10.42578125" style="63" customWidth="1"/>
    <col min="6402" max="6402" width="46.5703125" style="63" customWidth="1"/>
    <col min="6403" max="6403" width="9.42578125" style="63" customWidth="1"/>
    <col min="6404" max="6404" width="9.28515625" style="63" customWidth="1"/>
    <col min="6405" max="6405" width="13.28515625" style="63" customWidth="1"/>
    <col min="6406" max="6406" width="9.28515625" style="63" customWidth="1"/>
    <col min="6407" max="6656" width="9.140625" style="63"/>
    <col min="6657" max="6657" width="10.42578125" style="63" customWidth="1"/>
    <col min="6658" max="6658" width="46.5703125" style="63" customWidth="1"/>
    <col min="6659" max="6659" width="9.42578125" style="63" customWidth="1"/>
    <col min="6660" max="6660" width="9.28515625" style="63" customWidth="1"/>
    <col min="6661" max="6661" width="13.28515625" style="63" customWidth="1"/>
    <col min="6662" max="6662" width="9.28515625" style="63" customWidth="1"/>
    <col min="6663" max="6912" width="9.140625" style="63"/>
    <col min="6913" max="6913" width="10.42578125" style="63" customWidth="1"/>
    <col min="6914" max="6914" width="46.5703125" style="63" customWidth="1"/>
    <col min="6915" max="6915" width="9.42578125" style="63" customWidth="1"/>
    <col min="6916" max="6916" width="9.28515625" style="63" customWidth="1"/>
    <col min="6917" max="6917" width="13.28515625" style="63" customWidth="1"/>
    <col min="6918" max="6918" width="9.28515625" style="63" customWidth="1"/>
    <col min="6919" max="7168" width="9.140625" style="63"/>
    <col min="7169" max="7169" width="10.42578125" style="63" customWidth="1"/>
    <col min="7170" max="7170" width="46.5703125" style="63" customWidth="1"/>
    <col min="7171" max="7171" width="9.42578125" style="63" customWidth="1"/>
    <col min="7172" max="7172" width="9.28515625" style="63" customWidth="1"/>
    <col min="7173" max="7173" width="13.28515625" style="63" customWidth="1"/>
    <col min="7174" max="7174" width="9.28515625" style="63" customWidth="1"/>
    <col min="7175" max="7424" width="9.140625" style="63"/>
    <col min="7425" max="7425" width="10.42578125" style="63" customWidth="1"/>
    <col min="7426" max="7426" width="46.5703125" style="63" customWidth="1"/>
    <col min="7427" max="7427" width="9.42578125" style="63" customWidth="1"/>
    <col min="7428" max="7428" width="9.28515625" style="63" customWidth="1"/>
    <col min="7429" max="7429" width="13.28515625" style="63" customWidth="1"/>
    <col min="7430" max="7430" width="9.28515625" style="63" customWidth="1"/>
    <col min="7431" max="7680" width="9.140625" style="63"/>
    <col min="7681" max="7681" width="10.42578125" style="63" customWidth="1"/>
    <col min="7682" max="7682" width="46.5703125" style="63" customWidth="1"/>
    <col min="7683" max="7683" width="9.42578125" style="63" customWidth="1"/>
    <col min="7684" max="7684" width="9.28515625" style="63" customWidth="1"/>
    <col min="7685" max="7685" width="13.28515625" style="63" customWidth="1"/>
    <col min="7686" max="7686" width="9.28515625" style="63" customWidth="1"/>
    <col min="7687" max="7936" width="9.140625" style="63"/>
    <col min="7937" max="7937" width="10.42578125" style="63" customWidth="1"/>
    <col min="7938" max="7938" width="46.5703125" style="63" customWidth="1"/>
    <col min="7939" max="7939" width="9.42578125" style="63" customWidth="1"/>
    <col min="7940" max="7940" width="9.28515625" style="63" customWidth="1"/>
    <col min="7941" max="7941" width="13.28515625" style="63" customWidth="1"/>
    <col min="7942" max="7942" width="9.28515625" style="63" customWidth="1"/>
    <col min="7943" max="8192" width="9.140625" style="63"/>
    <col min="8193" max="8193" width="10.42578125" style="63" customWidth="1"/>
    <col min="8194" max="8194" width="46.5703125" style="63" customWidth="1"/>
    <col min="8195" max="8195" width="9.42578125" style="63" customWidth="1"/>
    <col min="8196" max="8196" width="9.28515625" style="63" customWidth="1"/>
    <col min="8197" max="8197" width="13.28515625" style="63" customWidth="1"/>
    <col min="8198" max="8198" width="9.28515625" style="63" customWidth="1"/>
    <col min="8199" max="8448" width="9.140625" style="63"/>
    <col min="8449" max="8449" width="10.42578125" style="63" customWidth="1"/>
    <col min="8450" max="8450" width="46.5703125" style="63" customWidth="1"/>
    <col min="8451" max="8451" width="9.42578125" style="63" customWidth="1"/>
    <col min="8452" max="8452" width="9.28515625" style="63" customWidth="1"/>
    <col min="8453" max="8453" width="13.28515625" style="63" customWidth="1"/>
    <col min="8454" max="8454" width="9.28515625" style="63" customWidth="1"/>
    <col min="8455" max="8704" width="9.140625" style="63"/>
    <col min="8705" max="8705" width="10.42578125" style="63" customWidth="1"/>
    <col min="8706" max="8706" width="46.5703125" style="63" customWidth="1"/>
    <col min="8707" max="8707" width="9.42578125" style="63" customWidth="1"/>
    <col min="8708" max="8708" width="9.28515625" style="63" customWidth="1"/>
    <col min="8709" max="8709" width="13.28515625" style="63" customWidth="1"/>
    <col min="8710" max="8710" width="9.28515625" style="63" customWidth="1"/>
    <col min="8711" max="8960" width="9.140625" style="63"/>
    <col min="8961" max="8961" width="10.42578125" style="63" customWidth="1"/>
    <col min="8962" max="8962" width="46.5703125" style="63" customWidth="1"/>
    <col min="8963" max="8963" width="9.42578125" style="63" customWidth="1"/>
    <col min="8964" max="8964" width="9.28515625" style="63" customWidth="1"/>
    <col min="8965" max="8965" width="13.28515625" style="63" customWidth="1"/>
    <col min="8966" max="8966" width="9.28515625" style="63" customWidth="1"/>
    <col min="8967" max="9216" width="9.140625" style="63"/>
    <col min="9217" max="9217" width="10.42578125" style="63" customWidth="1"/>
    <col min="9218" max="9218" width="46.5703125" style="63" customWidth="1"/>
    <col min="9219" max="9219" width="9.42578125" style="63" customWidth="1"/>
    <col min="9220" max="9220" width="9.28515625" style="63" customWidth="1"/>
    <col min="9221" max="9221" width="13.28515625" style="63" customWidth="1"/>
    <col min="9222" max="9222" width="9.28515625" style="63" customWidth="1"/>
    <col min="9223" max="9472" width="9.140625" style="63"/>
    <col min="9473" max="9473" width="10.42578125" style="63" customWidth="1"/>
    <col min="9474" max="9474" width="46.5703125" style="63" customWidth="1"/>
    <col min="9475" max="9475" width="9.42578125" style="63" customWidth="1"/>
    <col min="9476" max="9476" width="9.28515625" style="63" customWidth="1"/>
    <col min="9477" max="9477" width="13.28515625" style="63" customWidth="1"/>
    <col min="9478" max="9478" width="9.28515625" style="63" customWidth="1"/>
    <col min="9479" max="9728" width="9.140625" style="63"/>
    <col min="9729" max="9729" width="10.42578125" style="63" customWidth="1"/>
    <col min="9730" max="9730" width="46.5703125" style="63" customWidth="1"/>
    <col min="9731" max="9731" width="9.42578125" style="63" customWidth="1"/>
    <col min="9732" max="9732" width="9.28515625" style="63" customWidth="1"/>
    <col min="9733" max="9733" width="13.28515625" style="63" customWidth="1"/>
    <col min="9734" max="9734" width="9.28515625" style="63" customWidth="1"/>
    <col min="9735" max="9984" width="9.140625" style="63"/>
    <col min="9985" max="9985" width="10.42578125" style="63" customWidth="1"/>
    <col min="9986" max="9986" width="46.5703125" style="63" customWidth="1"/>
    <col min="9987" max="9987" width="9.42578125" style="63" customWidth="1"/>
    <col min="9988" max="9988" width="9.28515625" style="63" customWidth="1"/>
    <col min="9989" max="9989" width="13.28515625" style="63" customWidth="1"/>
    <col min="9990" max="9990" width="9.28515625" style="63" customWidth="1"/>
    <col min="9991" max="10240" width="9.140625" style="63"/>
    <col min="10241" max="10241" width="10.42578125" style="63" customWidth="1"/>
    <col min="10242" max="10242" width="46.5703125" style="63" customWidth="1"/>
    <col min="10243" max="10243" width="9.42578125" style="63" customWidth="1"/>
    <col min="10244" max="10244" width="9.28515625" style="63" customWidth="1"/>
    <col min="10245" max="10245" width="13.28515625" style="63" customWidth="1"/>
    <col min="10246" max="10246" width="9.28515625" style="63" customWidth="1"/>
    <col min="10247" max="10496" width="9.140625" style="63"/>
    <col min="10497" max="10497" width="10.42578125" style="63" customWidth="1"/>
    <col min="10498" max="10498" width="46.5703125" style="63" customWidth="1"/>
    <col min="10499" max="10499" width="9.42578125" style="63" customWidth="1"/>
    <col min="10500" max="10500" width="9.28515625" style="63" customWidth="1"/>
    <col min="10501" max="10501" width="13.28515625" style="63" customWidth="1"/>
    <col min="10502" max="10502" width="9.28515625" style="63" customWidth="1"/>
    <col min="10503" max="10752" width="9.140625" style="63"/>
    <col min="10753" max="10753" width="10.42578125" style="63" customWidth="1"/>
    <col min="10754" max="10754" width="46.5703125" style="63" customWidth="1"/>
    <col min="10755" max="10755" width="9.42578125" style="63" customWidth="1"/>
    <col min="10756" max="10756" width="9.28515625" style="63" customWidth="1"/>
    <col min="10757" max="10757" width="13.28515625" style="63" customWidth="1"/>
    <col min="10758" max="10758" width="9.28515625" style="63" customWidth="1"/>
    <col min="10759" max="11008" width="9.140625" style="63"/>
    <col min="11009" max="11009" width="10.42578125" style="63" customWidth="1"/>
    <col min="11010" max="11010" width="46.5703125" style="63" customWidth="1"/>
    <col min="11011" max="11011" width="9.42578125" style="63" customWidth="1"/>
    <col min="11012" max="11012" width="9.28515625" style="63" customWidth="1"/>
    <col min="11013" max="11013" width="13.28515625" style="63" customWidth="1"/>
    <col min="11014" max="11014" width="9.28515625" style="63" customWidth="1"/>
    <col min="11015" max="11264" width="9.140625" style="63"/>
    <col min="11265" max="11265" width="10.42578125" style="63" customWidth="1"/>
    <col min="11266" max="11266" width="46.5703125" style="63" customWidth="1"/>
    <col min="11267" max="11267" width="9.42578125" style="63" customWidth="1"/>
    <col min="11268" max="11268" width="9.28515625" style="63" customWidth="1"/>
    <col min="11269" max="11269" width="13.28515625" style="63" customWidth="1"/>
    <col min="11270" max="11270" width="9.28515625" style="63" customWidth="1"/>
    <col min="11271" max="11520" width="9.140625" style="63"/>
    <col min="11521" max="11521" width="10.42578125" style="63" customWidth="1"/>
    <col min="11522" max="11522" width="46.5703125" style="63" customWidth="1"/>
    <col min="11523" max="11523" width="9.42578125" style="63" customWidth="1"/>
    <col min="11524" max="11524" width="9.28515625" style="63" customWidth="1"/>
    <col min="11525" max="11525" width="13.28515625" style="63" customWidth="1"/>
    <col min="11526" max="11526" width="9.28515625" style="63" customWidth="1"/>
    <col min="11527" max="11776" width="9.140625" style="63"/>
    <col min="11777" max="11777" width="10.42578125" style="63" customWidth="1"/>
    <col min="11778" max="11778" width="46.5703125" style="63" customWidth="1"/>
    <col min="11779" max="11779" width="9.42578125" style="63" customWidth="1"/>
    <col min="11780" max="11780" width="9.28515625" style="63" customWidth="1"/>
    <col min="11781" max="11781" width="13.28515625" style="63" customWidth="1"/>
    <col min="11782" max="11782" width="9.28515625" style="63" customWidth="1"/>
    <col min="11783" max="12032" width="9.140625" style="63"/>
    <col min="12033" max="12033" width="10.42578125" style="63" customWidth="1"/>
    <col min="12034" max="12034" width="46.5703125" style="63" customWidth="1"/>
    <col min="12035" max="12035" width="9.42578125" style="63" customWidth="1"/>
    <col min="12036" max="12036" width="9.28515625" style="63" customWidth="1"/>
    <col min="12037" max="12037" width="13.28515625" style="63" customWidth="1"/>
    <col min="12038" max="12038" width="9.28515625" style="63" customWidth="1"/>
    <col min="12039" max="12288" width="9.140625" style="63"/>
    <col min="12289" max="12289" width="10.42578125" style="63" customWidth="1"/>
    <col min="12290" max="12290" width="46.5703125" style="63" customWidth="1"/>
    <col min="12291" max="12291" width="9.42578125" style="63" customWidth="1"/>
    <col min="12292" max="12292" width="9.28515625" style="63" customWidth="1"/>
    <col min="12293" max="12293" width="13.28515625" style="63" customWidth="1"/>
    <col min="12294" max="12294" width="9.28515625" style="63" customWidth="1"/>
    <col min="12295" max="12544" width="9.140625" style="63"/>
    <col min="12545" max="12545" width="10.42578125" style="63" customWidth="1"/>
    <col min="12546" max="12546" width="46.5703125" style="63" customWidth="1"/>
    <col min="12547" max="12547" width="9.42578125" style="63" customWidth="1"/>
    <col min="12548" max="12548" width="9.28515625" style="63" customWidth="1"/>
    <col min="12549" max="12549" width="13.28515625" style="63" customWidth="1"/>
    <col min="12550" max="12550" width="9.28515625" style="63" customWidth="1"/>
    <col min="12551" max="12800" width="9.140625" style="63"/>
    <col min="12801" max="12801" width="10.42578125" style="63" customWidth="1"/>
    <col min="12802" max="12802" width="46.5703125" style="63" customWidth="1"/>
    <col min="12803" max="12803" width="9.42578125" style="63" customWidth="1"/>
    <col min="12804" max="12804" width="9.28515625" style="63" customWidth="1"/>
    <col min="12805" max="12805" width="13.28515625" style="63" customWidth="1"/>
    <col min="12806" max="12806" width="9.28515625" style="63" customWidth="1"/>
    <col min="12807" max="13056" width="9.140625" style="63"/>
    <col min="13057" max="13057" width="10.42578125" style="63" customWidth="1"/>
    <col min="13058" max="13058" width="46.5703125" style="63" customWidth="1"/>
    <col min="13059" max="13059" width="9.42578125" style="63" customWidth="1"/>
    <col min="13060" max="13060" width="9.28515625" style="63" customWidth="1"/>
    <col min="13061" max="13061" width="13.28515625" style="63" customWidth="1"/>
    <col min="13062" max="13062" width="9.28515625" style="63" customWidth="1"/>
    <col min="13063" max="13312" width="9.140625" style="63"/>
    <col min="13313" max="13313" width="10.42578125" style="63" customWidth="1"/>
    <col min="13314" max="13314" width="46.5703125" style="63" customWidth="1"/>
    <col min="13315" max="13315" width="9.42578125" style="63" customWidth="1"/>
    <col min="13316" max="13316" width="9.28515625" style="63" customWidth="1"/>
    <col min="13317" max="13317" width="13.28515625" style="63" customWidth="1"/>
    <col min="13318" max="13318" width="9.28515625" style="63" customWidth="1"/>
    <col min="13319" max="13568" width="9.140625" style="63"/>
    <col min="13569" max="13569" width="10.42578125" style="63" customWidth="1"/>
    <col min="13570" max="13570" width="46.5703125" style="63" customWidth="1"/>
    <col min="13571" max="13571" width="9.42578125" style="63" customWidth="1"/>
    <col min="13572" max="13572" width="9.28515625" style="63" customWidth="1"/>
    <col min="13573" max="13573" width="13.28515625" style="63" customWidth="1"/>
    <col min="13574" max="13574" width="9.28515625" style="63" customWidth="1"/>
    <col min="13575" max="13824" width="9.140625" style="63"/>
    <col min="13825" max="13825" width="10.42578125" style="63" customWidth="1"/>
    <col min="13826" max="13826" width="46.5703125" style="63" customWidth="1"/>
    <col min="13827" max="13827" width="9.42578125" style="63" customWidth="1"/>
    <col min="13828" max="13828" width="9.28515625" style="63" customWidth="1"/>
    <col min="13829" max="13829" width="13.28515625" style="63" customWidth="1"/>
    <col min="13830" max="13830" width="9.28515625" style="63" customWidth="1"/>
    <col min="13831" max="14080" width="9.140625" style="63"/>
    <col min="14081" max="14081" width="10.42578125" style="63" customWidth="1"/>
    <col min="14082" max="14082" width="46.5703125" style="63" customWidth="1"/>
    <col min="14083" max="14083" width="9.42578125" style="63" customWidth="1"/>
    <col min="14084" max="14084" width="9.28515625" style="63" customWidth="1"/>
    <col min="14085" max="14085" width="13.28515625" style="63" customWidth="1"/>
    <col min="14086" max="14086" width="9.28515625" style="63" customWidth="1"/>
    <col min="14087" max="14336" width="9.140625" style="63"/>
    <col min="14337" max="14337" width="10.42578125" style="63" customWidth="1"/>
    <col min="14338" max="14338" width="46.5703125" style="63" customWidth="1"/>
    <col min="14339" max="14339" width="9.42578125" style="63" customWidth="1"/>
    <col min="14340" max="14340" width="9.28515625" style="63" customWidth="1"/>
    <col min="14341" max="14341" width="13.28515625" style="63" customWidth="1"/>
    <col min="14342" max="14342" width="9.28515625" style="63" customWidth="1"/>
    <col min="14343" max="14592" width="9.140625" style="63"/>
    <col min="14593" max="14593" width="10.42578125" style="63" customWidth="1"/>
    <col min="14594" max="14594" width="46.5703125" style="63" customWidth="1"/>
    <col min="14595" max="14595" width="9.42578125" style="63" customWidth="1"/>
    <col min="14596" max="14596" width="9.28515625" style="63" customWidth="1"/>
    <col min="14597" max="14597" width="13.28515625" style="63" customWidth="1"/>
    <col min="14598" max="14598" width="9.28515625" style="63" customWidth="1"/>
    <col min="14599" max="14848" width="9.140625" style="63"/>
    <col min="14849" max="14849" width="10.42578125" style="63" customWidth="1"/>
    <col min="14850" max="14850" width="46.5703125" style="63" customWidth="1"/>
    <col min="14851" max="14851" width="9.42578125" style="63" customWidth="1"/>
    <col min="14852" max="14852" width="9.28515625" style="63" customWidth="1"/>
    <col min="14853" max="14853" width="13.28515625" style="63" customWidth="1"/>
    <col min="14854" max="14854" width="9.28515625" style="63" customWidth="1"/>
    <col min="14855" max="15104" width="9.140625" style="63"/>
    <col min="15105" max="15105" width="10.42578125" style="63" customWidth="1"/>
    <col min="15106" max="15106" width="46.5703125" style="63" customWidth="1"/>
    <col min="15107" max="15107" width="9.42578125" style="63" customWidth="1"/>
    <col min="15108" max="15108" width="9.28515625" style="63" customWidth="1"/>
    <col min="15109" max="15109" width="13.28515625" style="63" customWidth="1"/>
    <col min="15110" max="15110" width="9.28515625" style="63" customWidth="1"/>
    <col min="15111" max="15360" width="9.140625" style="63"/>
    <col min="15361" max="15361" width="10.42578125" style="63" customWidth="1"/>
    <col min="15362" max="15362" width="46.5703125" style="63" customWidth="1"/>
    <col min="15363" max="15363" width="9.42578125" style="63" customWidth="1"/>
    <col min="15364" max="15364" width="9.28515625" style="63" customWidth="1"/>
    <col min="15365" max="15365" width="13.28515625" style="63" customWidth="1"/>
    <col min="15366" max="15366" width="9.28515625" style="63" customWidth="1"/>
    <col min="15367" max="15616" width="9.140625" style="63"/>
    <col min="15617" max="15617" width="10.42578125" style="63" customWidth="1"/>
    <col min="15618" max="15618" width="46.5703125" style="63" customWidth="1"/>
    <col min="15619" max="15619" width="9.42578125" style="63" customWidth="1"/>
    <col min="15620" max="15620" width="9.28515625" style="63" customWidth="1"/>
    <col min="15621" max="15621" width="13.28515625" style="63" customWidth="1"/>
    <col min="15622" max="15622" width="9.28515625" style="63" customWidth="1"/>
    <col min="15623" max="15872" width="9.140625" style="63"/>
    <col min="15873" max="15873" width="10.42578125" style="63" customWidth="1"/>
    <col min="15874" max="15874" width="46.5703125" style="63" customWidth="1"/>
    <col min="15875" max="15875" width="9.42578125" style="63" customWidth="1"/>
    <col min="15876" max="15876" width="9.28515625" style="63" customWidth="1"/>
    <col min="15877" max="15877" width="13.28515625" style="63" customWidth="1"/>
    <col min="15878" max="15878" width="9.28515625" style="63" customWidth="1"/>
    <col min="15879" max="16128" width="9.140625" style="63"/>
    <col min="16129" max="16129" width="10.42578125" style="63" customWidth="1"/>
    <col min="16130" max="16130" width="46.5703125" style="63" customWidth="1"/>
    <col min="16131" max="16131" width="9.42578125" style="63" customWidth="1"/>
    <col min="16132" max="16132" width="9.28515625" style="63" customWidth="1"/>
    <col min="16133" max="16133" width="13.28515625" style="63" customWidth="1"/>
    <col min="16134" max="16134" width="9.28515625" style="63" customWidth="1"/>
    <col min="16135" max="16384" width="9.140625" style="63"/>
  </cols>
  <sheetData>
    <row r="1" spans="1:7" s="5" customFormat="1" x14ac:dyDescent="0.2">
      <c r="A1" s="1"/>
      <c r="B1" s="1"/>
      <c r="C1" s="1"/>
      <c r="D1" s="2"/>
      <c r="E1" s="3"/>
      <c r="F1" s="2"/>
      <c r="G1" s="4"/>
    </row>
    <row r="2" spans="1:7" s="5" customFormat="1" x14ac:dyDescent="0.2">
      <c r="A2" s="1"/>
      <c r="B2" s="1"/>
      <c r="C2" s="1"/>
      <c r="D2" s="2"/>
      <c r="E2" s="3"/>
      <c r="F2" s="2"/>
      <c r="G2" s="4"/>
    </row>
    <row r="3" spans="1:7" s="5" customFormat="1" x14ac:dyDescent="0.2">
      <c r="A3" s="1"/>
      <c r="B3" s="1"/>
      <c r="C3" s="1"/>
      <c r="D3" s="2"/>
      <c r="E3" s="3"/>
      <c r="F3" s="2"/>
      <c r="G3" s="4"/>
    </row>
    <row r="4" spans="1:7" s="5" customFormat="1" x14ac:dyDescent="0.2">
      <c r="A4" s="1"/>
      <c r="B4" s="1"/>
      <c r="C4" s="1"/>
      <c r="D4" s="2"/>
      <c r="E4" s="3"/>
      <c r="F4" s="2"/>
      <c r="G4" s="4"/>
    </row>
    <row r="5" spans="1:7" s="5" customFormat="1" x14ac:dyDescent="0.2">
      <c r="A5" s="1"/>
      <c r="B5" s="1"/>
      <c r="C5" s="1"/>
      <c r="D5" s="2"/>
      <c r="E5" s="3"/>
      <c r="F5" s="2"/>
      <c r="G5" s="4"/>
    </row>
    <row r="6" spans="1:7" s="5" customFormat="1" x14ac:dyDescent="0.2">
      <c r="A6" s="1"/>
      <c r="B6" s="1"/>
      <c r="C6" s="1"/>
      <c r="D6" s="2"/>
      <c r="E6" s="3"/>
      <c r="F6" s="2"/>
      <c r="G6" s="4"/>
    </row>
    <row r="7" spans="1:7" s="5" customFormat="1" x14ac:dyDescent="0.2">
      <c r="A7" s="1"/>
      <c r="B7" s="1"/>
      <c r="C7" s="1"/>
      <c r="D7" s="2"/>
      <c r="E7" s="3"/>
      <c r="F7" s="2"/>
      <c r="G7" s="4"/>
    </row>
    <row r="8" spans="1:7" s="5" customFormat="1" x14ac:dyDescent="0.2">
      <c r="A8" s="1"/>
      <c r="B8" s="1"/>
      <c r="C8" s="1"/>
      <c r="D8" s="2"/>
      <c r="E8" s="3"/>
      <c r="F8" s="2"/>
      <c r="G8" s="4"/>
    </row>
    <row r="9" spans="1:7" s="5" customFormat="1" x14ac:dyDescent="0.2">
      <c r="A9" s="1"/>
      <c r="B9" s="1"/>
      <c r="C9" s="1"/>
      <c r="D9" s="2"/>
      <c r="E9" s="3"/>
      <c r="F9" s="2"/>
      <c r="G9" s="4"/>
    </row>
    <row r="10" spans="1:7" s="5" customFormat="1" x14ac:dyDescent="0.2">
      <c r="A10" s="1"/>
      <c r="B10" s="6"/>
      <c r="C10" s="1"/>
      <c r="D10" s="2"/>
      <c r="E10" s="3"/>
      <c r="F10" s="2"/>
      <c r="G10" s="4"/>
    </row>
    <row r="11" spans="1:7" s="5" customFormat="1" x14ac:dyDescent="0.2">
      <c r="A11" s="1"/>
      <c r="B11" s="1"/>
      <c r="C11" s="1"/>
      <c r="D11" s="2"/>
      <c r="E11" s="3"/>
      <c r="F11" s="2"/>
      <c r="G11" s="4"/>
    </row>
    <row r="12" spans="1:7" s="5" customFormat="1" x14ac:dyDescent="0.2">
      <c r="A12" s="1"/>
      <c r="B12" s="1"/>
      <c r="C12" s="1"/>
      <c r="D12" s="2"/>
      <c r="E12" s="3"/>
      <c r="F12" s="2"/>
      <c r="G12" s="4"/>
    </row>
    <row r="13" spans="1:7" s="5" customFormat="1" x14ac:dyDescent="0.2">
      <c r="A13" s="1"/>
      <c r="B13" s="1"/>
      <c r="C13" s="1"/>
      <c r="D13" s="2"/>
      <c r="E13" s="3"/>
      <c r="F13" s="2"/>
      <c r="G13" s="4"/>
    </row>
    <row r="14" spans="1:7" s="5" customFormat="1" x14ac:dyDescent="0.2">
      <c r="A14" s="1"/>
      <c r="B14" s="1"/>
      <c r="C14" s="1"/>
      <c r="D14" s="2"/>
      <c r="E14" s="3"/>
      <c r="F14" s="2"/>
      <c r="G14" s="4"/>
    </row>
    <row r="15" spans="1:7" s="5" customFormat="1" x14ac:dyDescent="0.2">
      <c r="A15" s="1"/>
      <c r="B15" s="1"/>
      <c r="C15" s="1"/>
      <c r="D15" s="2"/>
      <c r="E15" s="3"/>
      <c r="F15" s="2"/>
      <c r="G15" s="4"/>
    </row>
    <row r="16" spans="1:7" s="5" customFormat="1" x14ac:dyDescent="0.2">
      <c r="A16" s="1"/>
      <c r="B16" s="1"/>
      <c r="C16" s="1"/>
      <c r="D16" s="2"/>
      <c r="E16" s="3"/>
      <c r="F16" s="2"/>
      <c r="G16" s="4"/>
    </row>
    <row r="17" spans="1:7" s="5" customFormat="1" x14ac:dyDescent="0.2">
      <c r="A17" s="1"/>
      <c r="B17" s="1"/>
      <c r="C17" s="1"/>
      <c r="D17" s="2"/>
      <c r="E17" s="3"/>
      <c r="F17" s="2"/>
      <c r="G17" s="4"/>
    </row>
    <row r="18" spans="1:7" s="5" customFormat="1" x14ac:dyDescent="0.2">
      <c r="A18" s="1"/>
      <c r="B18" s="1"/>
      <c r="C18" s="1"/>
      <c r="D18" s="2"/>
      <c r="E18" s="3"/>
      <c r="F18" s="2"/>
      <c r="G18" s="4"/>
    </row>
    <row r="19" spans="1:7" s="5" customFormat="1" ht="39" customHeight="1" x14ac:dyDescent="0.2">
      <c r="A19" s="325" t="s">
        <v>106</v>
      </c>
      <c r="B19" s="325"/>
      <c r="C19" s="325"/>
      <c r="D19" s="325"/>
      <c r="E19" s="325"/>
      <c r="F19" s="325"/>
      <c r="G19" s="4"/>
    </row>
    <row r="20" spans="1:7" s="5" customFormat="1" ht="18" x14ac:dyDescent="0.2">
      <c r="A20" s="7"/>
      <c r="B20" s="7"/>
      <c r="C20" s="7"/>
      <c r="D20" s="8"/>
      <c r="E20" s="7"/>
      <c r="F20" s="9"/>
      <c r="G20" s="4"/>
    </row>
    <row r="21" spans="1:7" s="5" customFormat="1" ht="26.25" customHeight="1" x14ac:dyDescent="0.2">
      <c r="A21" s="325" t="s">
        <v>107</v>
      </c>
      <c r="B21" s="325"/>
      <c r="C21" s="325"/>
      <c r="D21" s="325"/>
      <c r="E21" s="325"/>
      <c r="F21" s="325"/>
      <c r="G21" s="4"/>
    </row>
    <row r="22" spans="1:7" s="5" customFormat="1" ht="18" x14ac:dyDescent="0.2">
      <c r="A22" s="325"/>
      <c r="B22" s="325"/>
      <c r="C22" s="325"/>
      <c r="D22" s="325"/>
      <c r="E22" s="325"/>
      <c r="F22" s="325"/>
      <c r="G22" s="4"/>
    </row>
    <row r="23" spans="1:7" s="5" customFormat="1" ht="15" customHeight="1" x14ac:dyDescent="0.2">
      <c r="A23" s="325" t="s">
        <v>108</v>
      </c>
      <c r="B23" s="325"/>
      <c r="C23" s="325"/>
      <c r="D23" s="325"/>
      <c r="E23" s="325"/>
      <c r="F23" s="325"/>
      <c r="G23" s="4"/>
    </row>
    <row r="24" spans="1:7" s="5" customFormat="1" ht="14.25" x14ac:dyDescent="0.2">
      <c r="A24" s="325"/>
      <c r="B24" s="325"/>
      <c r="C24" s="325"/>
      <c r="D24" s="325"/>
      <c r="E24" s="325"/>
      <c r="F24" s="325"/>
      <c r="G24" s="4"/>
    </row>
    <row r="25" spans="1:7" s="5" customFormat="1" ht="15" customHeight="1" x14ac:dyDescent="0.2">
      <c r="A25" s="10"/>
      <c r="B25" s="10"/>
      <c r="C25" s="10"/>
      <c r="D25" s="9"/>
      <c r="E25" s="10"/>
      <c r="F25" s="9"/>
      <c r="G25" s="4"/>
    </row>
    <row r="26" spans="1:7" s="5" customFormat="1" ht="15" customHeight="1" x14ac:dyDescent="0.2">
      <c r="A26" s="10"/>
      <c r="B26" s="10"/>
      <c r="C26" s="10"/>
      <c r="D26" s="9"/>
      <c r="E26" s="10"/>
      <c r="F26" s="9"/>
      <c r="G26" s="4"/>
    </row>
    <row r="27" spans="1:7" s="5" customFormat="1" ht="26.25" customHeight="1" x14ac:dyDescent="0.2">
      <c r="A27" s="325" t="s">
        <v>109</v>
      </c>
      <c r="B27" s="325"/>
      <c r="C27" s="325"/>
      <c r="D27" s="325"/>
      <c r="E27" s="325"/>
      <c r="F27" s="325"/>
      <c r="G27" s="4"/>
    </row>
    <row r="28" spans="1:7" s="5" customFormat="1" ht="18" x14ac:dyDescent="0.2">
      <c r="A28" s="7"/>
      <c r="B28" s="7"/>
      <c r="C28" s="7"/>
      <c r="D28" s="8"/>
      <c r="E28" s="7"/>
      <c r="F28" s="9"/>
      <c r="G28" s="4"/>
    </row>
    <row r="29" spans="1:7" s="5" customFormat="1" ht="18" x14ac:dyDescent="0.2">
      <c r="A29" s="7"/>
      <c r="B29" s="7"/>
      <c r="C29" s="7"/>
      <c r="D29" s="8"/>
      <c r="E29" s="7"/>
      <c r="F29" s="9"/>
      <c r="G29" s="4"/>
    </row>
    <row r="30" spans="1:7" s="5" customFormat="1" ht="26.25" customHeight="1" x14ac:dyDescent="0.2">
      <c r="A30" s="325" t="s">
        <v>110</v>
      </c>
      <c r="B30" s="325"/>
      <c r="C30" s="325"/>
      <c r="D30" s="325"/>
      <c r="E30" s="325"/>
      <c r="F30" s="325"/>
      <c r="G30" s="4"/>
    </row>
    <row r="31" spans="1:7" s="5" customFormat="1" ht="18" x14ac:dyDescent="0.2">
      <c r="A31" s="7"/>
      <c r="B31" s="7"/>
      <c r="C31" s="7"/>
      <c r="D31" s="8"/>
      <c r="E31" s="7"/>
      <c r="F31" s="9"/>
      <c r="G31" s="4"/>
    </row>
    <row r="32" spans="1:7" s="5" customFormat="1" ht="18" x14ac:dyDescent="0.2">
      <c r="A32" s="7"/>
      <c r="B32" s="7"/>
      <c r="C32" s="7"/>
      <c r="D32" s="8"/>
      <c r="E32" s="7"/>
      <c r="F32" s="9"/>
      <c r="G32" s="4"/>
    </row>
    <row r="33" spans="1:7" s="5" customFormat="1" ht="26.25" customHeight="1" x14ac:dyDescent="0.2">
      <c r="A33" s="325" t="s">
        <v>111</v>
      </c>
      <c r="B33" s="325"/>
      <c r="C33" s="325"/>
      <c r="D33" s="325"/>
      <c r="E33" s="325"/>
      <c r="F33" s="325"/>
      <c r="G33" s="4"/>
    </row>
    <row r="34" spans="1:7" s="5" customFormat="1" ht="18" x14ac:dyDescent="0.2">
      <c r="A34" s="7"/>
      <c r="B34" s="7"/>
      <c r="C34" s="7"/>
      <c r="D34" s="8"/>
      <c r="E34" s="7"/>
      <c r="F34" s="9"/>
      <c r="G34" s="4"/>
    </row>
    <row r="35" spans="1:7" s="5" customFormat="1" ht="26.25" customHeight="1" x14ac:dyDescent="0.2">
      <c r="A35" s="325" t="s">
        <v>112</v>
      </c>
      <c r="B35" s="325"/>
      <c r="C35" s="325"/>
      <c r="D35" s="325"/>
      <c r="E35" s="325"/>
      <c r="F35" s="325"/>
      <c r="G35" s="4"/>
    </row>
    <row r="36" spans="1:7" s="5" customFormat="1" ht="18" x14ac:dyDescent="0.2">
      <c r="A36" s="7"/>
      <c r="B36" s="7"/>
      <c r="C36" s="7"/>
      <c r="D36" s="8"/>
      <c r="E36" s="7"/>
      <c r="F36" s="9"/>
      <c r="G36" s="4"/>
    </row>
    <row r="37" spans="1:7" s="5" customFormat="1" ht="18" x14ac:dyDescent="0.2">
      <c r="A37" s="7"/>
      <c r="B37" s="7"/>
      <c r="C37" s="7"/>
      <c r="D37" s="8"/>
      <c r="E37" s="7"/>
      <c r="F37" s="9"/>
      <c r="G37" s="4"/>
    </row>
    <row r="38" spans="1:7" s="5" customFormat="1" ht="18" x14ac:dyDescent="0.2">
      <c r="A38" s="325" t="s">
        <v>113</v>
      </c>
      <c r="B38" s="325"/>
      <c r="C38" s="325"/>
      <c r="D38" s="325"/>
      <c r="E38" s="325"/>
      <c r="F38" s="325"/>
      <c r="G38" s="4"/>
    </row>
    <row r="39" spans="1:7" s="5" customFormat="1" ht="18" x14ac:dyDescent="0.2">
      <c r="A39" s="7"/>
      <c r="B39" s="7"/>
      <c r="C39" s="7"/>
      <c r="D39" s="8"/>
      <c r="E39" s="11"/>
      <c r="F39" s="9"/>
      <c r="G39" s="4"/>
    </row>
    <row r="40" spans="1:7" s="5" customFormat="1" ht="26.25" customHeight="1" x14ac:dyDescent="0.2">
      <c r="A40" s="325" t="s">
        <v>114</v>
      </c>
      <c r="B40" s="325"/>
      <c r="C40" s="325"/>
      <c r="D40" s="325"/>
      <c r="E40" s="325"/>
      <c r="F40" s="325"/>
      <c r="G40" s="4"/>
    </row>
    <row r="41" spans="1:7" s="5" customFormat="1" ht="26.25" customHeight="1" x14ac:dyDescent="0.2">
      <c r="A41" s="7"/>
      <c r="B41" s="338" t="s">
        <v>115</v>
      </c>
      <c r="C41" s="338"/>
      <c r="D41" s="338"/>
      <c r="E41" s="338"/>
      <c r="F41" s="338"/>
      <c r="G41" s="4"/>
    </row>
    <row r="42" spans="1:7" s="5" customFormat="1" ht="18" x14ac:dyDescent="0.2">
      <c r="A42" s="7"/>
      <c r="B42" s="7"/>
      <c r="C42" s="7"/>
      <c r="D42" s="8"/>
      <c r="E42" s="7"/>
      <c r="F42" s="9"/>
      <c r="G42" s="4"/>
    </row>
    <row r="43" spans="1:7" s="5" customFormat="1" ht="26.25" customHeight="1" x14ac:dyDescent="0.2">
      <c r="A43" s="338" t="s">
        <v>116</v>
      </c>
      <c r="B43" s="338"/>
      <c r="C43" s="338"/>
      <c r="D43" s="338"/>
      <c r="E43" s="338"/>
      <c r="F43" s="338"/>
      <c r="G43" s="4"/>
    </row>
    <row r="44" spans="1:7" s="5" customFormat="1" ht="26.25" x14ac:dyDescent="0.2">
      <c r="A44" s="12"/>
      <c r="B44" s="12"/>
      <c r="C44" s="12"/>
      <c r="D44" s="13"/>
      <c r="E44" s="12"/>
      <c r="F44" s="14"/>
      <c r="G44" s="4"/>
    </row>
    <row r="45" spans="1:7" s="5" customFormat="1" ht="18" x14ac:dyDescent="0.2">
      <c r="A45" s="15"/>
      <c r="B45" s="15"/>
      <c r="C45" s="15"/>
      <c r="D45" s="16"/>
      <c r="E45" s="17"/>
      <c r="F45" s="9"/>
      <c r="G45" s="4"/>
    </row>
    <row r="46" spans="1:7" s="5" customFormat="1" ht="18" x14ac:dyDescent="0.2">
      <c r="A46" s="18"/>
      <c r="B46" s="19" t="s">
        <v>117</v>
      </c>
      <c r="C46" s="20"/>
      <c r="D46" s="21"/>
      <c r="E46" s="22"/>
      <c r="F46" s="23"/>
      <c r="G46" s="4"/>
    </row>
    <row r="47" spans="1:7" s="5" customFormat="1" ht="18" x14ac:dyDescent="0.2">
      <c r="A47" s="24"/>
      <c r="B47" s="25" t="s">
        <v>118</v>
      </c>
      <c r="C47" s="26"/>
      <c r="D47" s="27"/>
      <c r="E47" s="28"/>
      <c r="F47" s="29"/>
      <c r="G47" s="4"/>
    </row>
    <row r="48" spans="1:7" s="5" customFormat="1" ht="45" x14ac:dyDescent="0.2">
      <c r="A48" s="30" t="s">
        <v>119</v>
      </c>
      <c r="B48" s="30" t="s">
        <v>120</v>
      </c>
      <c r="C48" s="30" t="s">
        <v>121</v>
      </c>
      <c r="D48" s="31" t="s">
        <v>4</v>
      </c>
      <c r="E48" s="32" t="s">
        <v>122</v>
      </c>
      <c r="F48" s="31" t="s">
        <v>123</v>
      </c>
      <c r="G48" s="4"/>
    </row>
    <row r="49" spans="1:7" s="37" customFormat="1" x14ac:dyDescent="0.2">
      <c r="A49" s="33"/>
      <c r="B49" s="34" t="s">
        <v>124</v>
      </c>
      <c r="C49" s="35"/>
      <c r="D49" s="36"/>
      <c r="E49" s="36"/>
      <c r="F49" s="36"/>
    </row>
    <row r="50" spans="1:7" s="37" customFormat="1" ht="114" x14ac:dyDescent="0.2">
      <c r="A50" s="33"/>
      <c r="B50" s="38" t="s">
        <v>125</v>
      </c>
      <c r="C50" s="35"/>
      <c r="D50" s="36"/>
      <c r="E50" s="36"/>
      <c r="F50" s="36"/>
    </row>
    <row r="51" spans="1:7" s="37" customFormat="1" ht="85.5" x14ac:dyDescent="0.2">
      <c r="A51" s="33"/>
      <c r="B51" s="38" t="s">
        <v>126</v>
      </c>
      <c r="C51" s="35"/>
      <c r="D51" s="36"/>
      <c r="E51" s="36"/>
      <c r="F51" s="36"/>
    </row>
    <row r="52" spans="1:7" s="37" customFormat="1" ht="129" thickBot="1" x14ac:dyDescent="0.25">
      <c r="A52" s="33"/>
      <c r="B52" s="38" t="s">
        <v>127</v>
      </c>
      <c r="C52" s="35"/>
      <c r="D52" s="36"/>
      <c r="E52" s="36"/>
      <c r="F52" s="36"/>
    </row>
    <row r="53" spans="1:7" s="45" customFormat="1" ht="18.75" thickBot="1" x14ac:dyDescent="0.25">
      <c r="A53" s="39" t="s">
        <v>128</v>
      </c>
      <c r="B53" s="40" t="s">
        <v>129</v>
      </c>
      <c r="C53" s="41"/>
      <c r="D53" s="42"/>
      <c r="E53" s="43"/>
      <c r="F53" s="44"/>
    </row>
    <row r="54" spans="1:7" s="49" customFormat="1" ht="15.75" thickBot="1" x14ac:dyDescent="0.25">
      <c r="A54" s="46"/>
      <c r="B54" s="47"/>
      <c r="C54" s="48"/>
      <c r="D54" s="44"/>
      <c r="E54" s="44"/>
      <c r="F54" s="44"/>
    </row>
    <row r="55" spans="1:7" s="49" customFormat="1" ht="36.75" thickBot="1" x14ac:dyDescent="0.25">
      <c r="A55" s="50" t="s">
        <v>130</v>
      </c>
      <c r="B55" s="51" t="s">
        <v>131</v>
      </c>
      <c r="C55" s="41"/>
      <c r="D55" s="42"/>
      <c r="E55" s="43"/>
      <c r="F55" s="44"/>
    </row>
    <row r="56" spans="1:7" s="49" customFormat="1" x14ac:dyDescent="0.2">
      <c r="A56" s="46"/>
      <c r="B56" s="47"/>
      <c r="C56" s="48"/>
      <c r="D56" s="44"/>
      <c r="E56" s="44"/>
      <c r="F56" s="44"/>
    </row>
    <row r="57" spans="1:7" s="49" customFormat="1" ht="71.25" x14ac:dyDescent="0.2">
      <c r="A57" s="52" t="s">
        <v>93</v>
      </c>
      <c r="B57" s="38" t="s">
        <v>132</v>
      </c>
      <c r="C57" s="53"/>
      <c r="D57" s="54"/>
      <c r="E57" s="353"/>
      <c r="F57" s="44"/>
    </row>
    <row r="58" spans="1:7" s="49" customFormat="1" x14ac:dyDescent="0.2">
      <c r="A58" s="52"/>
      <c r="B58" s="56" t="s">
        <v>133</v>
      </c>
      <c r="C58" s="57" t="s">
        <v>134</v>
      </c>
      <c r="D58" s="58">
        <v>73</v>
      </c>
      <c r="E58" s="354">
        <v>0</v>
      </c>
      <c r="F58" s="59">
        <f>ROUND(D58*E58,2)</f>
        <v>0</v>
      </c>
    </row>
    <row r="59" spans="1:7" s="49" customFormat="1" x14ac:dyDescent="0.2">
      <c r="A59" s="52"/>
      <c r="B59" s="38"/>
      <c r="C59" s="60"/>
      <c r="D59" s="54"/>
      <c r="E59" s="355"/>
      <c r="F59" s="44"/>
    </row>
    <row r="60" spans="1:7" s="49" customFormat="1" ht="71.25" x14ac:dyDescent="0.2">
      <c r="A60" s="52" t="s">
        <v>28</v>
      </c>
      <c r="B60" s="38" t="s">
        <v>135</v>
      </c>
      <c r="C60" s="53"/>
      <c r="D60" s="54"/>
      <c r="E60" s="353"/>
      <c r="F60" s="44"/>
    </row>
    <row r="61" spans="1:7" s="49" customFormat="1" ht="142.5" x14ac:dyDescent="0.2">
      <c r="A61" s="52"/>
      <c r="B61" s="38" t="s">
        <v>136</v>
      </c>
      <c r="C61" s="53"/>
      <c r="D61" s="54"/>
      <c r="E61" s="353"/>
      <c r="F61" s="44"/>
    </row>
    <row r="62" spans="1:7" ht="42.75" x14ac:dyDescent="0.2">
      <c r="A62" s="52"/>
      <c r="B62" s="38" t="s">
        <v>137</v>
      </c>
      <c r="C62" s="53"/>
      <c r="D62" s="54"/>
      <c r="E62" s="353"/>
      <c r="F62" s="61"/>
      <c r="G62" s="62"/>
    </row>
    <row r="63" spans="1:7" ht="57" x14ac:dyDescent="0.2">
      <c r="A63" s="52"/>
      <c r="B63" s="38" t="s">
        <v>138</v>
      </c>
      <c r="C63" s="53"/>
      <c r="D63" s="54"/>
      <c r="E63" s="353"/>
      <c r="F63" s="61"/>
      <c r="G63" s="62"/>
    </row>
    <row r="64" spans="1:7" ht="28.5" x14ac:dyDescent="0.2">
      <c r="A64" s="52"/>
      <c r="B64" s="38" t="s">
        <v>139</v>
      </c>
      <c r="C64" s="64"/>
      <c r="D64" s="65"/>
      <c r="E64" s="356"/>
      <c r="F64" s="61"/>
      <c r="G64" s="62"/>
    </row>
    <row r="65" spans="1:9" x14ac:dyDescent="0.2">
      <c r="A65" s="52"/>
      <c r="B65" s="56" t="s">
        <v>133</v>
      </c>
      <c r="C65" s="57" t="s">
        <v>134</v>
      </c>
      <c r="D65" s="58">
        <v>73</v>
      </c>
      <c r="E65" s="354">
        <v>0</v>
      </c>
      <c r="F65" s="59">
        <f>ROUND(D65*E65,2)</f>
        <v>0</v>
      </c>
      <c r="G65" s="67"/>
    </row>
    <row r="66" spans="1:9" x14ac:dyDescent="0.2">
      <c r="A66" s="52"/>
      <c r="B66" s="38"/>
      <c r="C66" s="60"/>
      <c r="D66" s="61"/>
      <c r="E66" s="355"/>
      <c r="F66" s="68"/>
      <c r="G66" s="69"/>
    </row>
    <row r="67" spans="1:9" ht="142.5" x14ac:dyDescent="0.2">
      <c r="A67" s="52" t="s">
        <v>46</v>
      </c>
      <c r="B67" s="38" t="s">
        <v>140</v>
      </c>
      <c r="C67" s="53"/>
      <c r="D67" s="54"/>
      <c r="E67" s="353"/>
      <c r="F67" s="68"/>
      <c r="G67" s="70"/>
      <c r="H67" s="70"/>
      <c r="I67" s="70"/>
    </row>
    <row r="68" spans="1:9" x14ac:dyDescent="0.2">
      <c r="A68" s="52"/>
      <c r="B68" s="56" t="s">
        <v>141</v>
      </c>
      <c r="C68" s="57" t="s">
        <v>19</v>
      </c>
      <c r="D68" s="58">
        <v>1</v>
      </c>
      <c r="E68" s="354">
        <v>0</v>
      </c>
      <c r="F68" s="59">
        <f>ROUND(D68*E68,2)</f>
        <v>0</v>
      </c>
      <c r="G68" s="71"/>
      <c r="H68" s="70"/>
      <c r="I68" s="70"/>
    </row>
    <row r="69" spans="1:9" x14ac:dyDescent="0.2">
      <c r="A69" s="52"/>
      <c r="B69" s="38"/>
      <c r="C69" s="60"/>
      <c r="D69" s="61"/>
      <c r="E69" s="355"/>
      <c r="F69" s="68"/>
      <c r="G69" s="71"/>
      <c r="H69" s="70"/>
      <c r="I69" s="70"/>
    </row>
    <row r="70" spans="1:9" ht="57" x14ac:dyDescent="0.2">
      <c r="A70" s="52" t="s">
        <v>94</v>
      </c>
      <c r="B70" s="38" t="s">
        <v>142</v>
      </c>
      <c r="C70" s="53"/>
      <c r="D70" s="54"/>
      <c r="E70" s="353"/>
      <c r="F70" s="68"/>
      <c r="G70" s="70"/>
      <c r="H70" s="70"/>
      <c r="I70" s="70"/>
    </row>
    <row r="71" spans="1:9" x14ac:dyDescent="0.2">
      <c r="A71" s="52"/>
      <c r="B71" s="56" t="s">
        <v>143</v>
      </c>
      <c r="C71" s="72" t="s">
        <v>134</v>
      </c>
      <c r="D71" s="58">
        <v>170</v>
      </c>
      <c r="E71" s="354">
        <v>0</v>
      </c>
      <c r="F71" s="59">
        <f>ROUND(D71*E71,2)</f>
        <v>0</v>
      </c>
      <c r="G71" s="71"/>
      <c r="H71" s="70"/>
      <c r="I71" s="70"/>
    </row>
    <row r="72" spans="1:9" x14ac:dyDescent="0.2">
      <c r="A72" s="52" t="s">
        <v>144</v>
      </c>
      <c r="B72" s="38"/>
      <c r="C72" s="60"/>
      <c r="D72" s="61"/>
      <c r="E72" s="355"/>
      <c r="F72" s="68"/>
      <c r="G72" s="70"/>
      <c r="H72" s="70"/>
      <c r="I72" s="70"/>
    </row>
    <row r="73" spans="1:9" ht="71.25" x14ac:dyDescent="0.2">
      <c r="A73" s="52" t="s">
        <v>79</v>
      </c>
      <c r="B73" s="38" t="s">
        <v>145</v>
      </c>
      <c r="C73" s="53"/>
      <c r="D73" s="54"/>
      <c r="E73" s="353"/>
      <c r="F73" s="68"/>
      <c r="G73" s="70"/>
      <c r="H73" s="70"/>
      <c r="I73" s="70"/>
    </row>
    <row r="74" spans="1:9" x14ac:dyDescent="0.2">
      <c r="A74" s="52"/>
      <c r="B74" s="56" t="s">
        <v>146</v>
      </c>
      <c r="C74" s="72" t="s">
        <v>134</v>
      </c>
      <c r="D74" s="58">
        <v>73</v>
      </c>
      <c r="E74" s="354">
        <v>0</v>
      </c>
      <c r="F74" s="59">
        <f>ROUND(D74*E74,2)</f>
        <v>0</v>
      </c>
      <c r="G74" s="71"/>
      <c r="H74" s="70"/>
      <c r="I74" s="70"/>
    </row>
    <row r="75" spans="1:9" x14ac:dyDescent="0.2">
      <c r="A75" s="52"/>
      <c r="B75" s="38"/>
      <c r="C75" s="60"/>
      <c r="D75" s="44"/>
      <c r="E75" s="355"/>
      <c r="F75" s="68"/>
      <c r="G75" s="71"/>
      <c r="H75" s="70"/>
      <c r="I75" s="70"/>
    </row>
    <row r="76" spans="1:9" ht="42.75" x14ac:dyDescent="0.2">
      <c r="A76" s="52" t="s">
        <v>147</v>
      </c>
      <c r="B76" s="38" t="s">
        <v>148</v>
      </c>
      <c r="C76" s="53"/>
      <c r="D76" s="54"/>
      <c r="E76" s="353"/>
      <c r="F76" s="68"/>
      <c r="G76" s="70"/>
      <c r="H76" s="70"/>
      <c r="I76" s="70"/>
    </row>
    <row r="77" spans="1:9" x14ac:dyDescent="0.2">
      <c r="A77" s="52"/>
      <c r="B77" s="73" t="s">
        <v>149</v>
      </c>
      <c r="C77" s="60"/>
      <c r="D77" s="61"/>
      <c r="E77" s="355"/>
      <c r="F77" s="68"/>
      <c r="G77" s="70"/>
      <c r="H77" s="70"/>
      <c r="I77" s="70"/>
    </row>
    <row r="78" spans="1:9" x14ac:dyDescent="0.2">
      <c r="A78" s="52"/>
      <c r="B78" s="56"/>
      <c r="C78" s="57" t="s">
        <v>19</v>
      </c>
      <c r="D78" s="58">
        <v>5</v>
      </c>
      <c r="E78" s="354">
        <v>0</v>
      </c>
      <c r="F78" s="59">
        <f>ROUND(D78*E78,2)</f>
        <v>0</v>
      </c>
      <c r="G78" s="71"/>
      <c r="H78" s="70"/>
      <c r="I78" s="70"/>
    </row>
    <row r="79" spans="1:9" x14ac:dyDescent="0.2">
      <c r="A79" s="52"/>
      <c r="B79" s="73" t="s">
        <v>150</v>
      </c>
      <c r="C79" s="74"/>
      <c r="D79" s="61"/>
      <c r="E79" s="355"/>
      <c r="F79" s="68"/>
      <c r="G79" s="70"/>
      <c r="H79" s="70"/>
      <c r="I79" s="70"/>
    </row>
    <row r="80" spans="1:9" x14ac:dyDescent="0.2">
      <c r="A80" s="52"/>
      <c r="B80" s="75"/>
      <c r="C80" s="57" t="s">
        <v>19</v>
      </c>
      <c r="D80" s="58">
        <v>1</v>
      </c>
      <c r="E80" s="354">
        <v>0</v>
      </c>
      <c r="F80" s="59">
        <f>ROUND(D80*E80,2)</f>
        <v>0</v>
      </c>
      <c r="G80" s="71"/>
      <c r="H80" s="70"/>
      <c r="I80" s="70"/>
    </row>
    <row r="81" spans="1:9" x14ac:dyDescent="0.2">
      <c r="A81" s="52"/>
      <c r="B81" s="38"/>
      <c r="C81" s="60"/>
      <c r="D81" s="61"/>
      <c r="E81" s="355"/>
      <c r="F81" s="68"/>
      <c r="G81" s="71"/>
      <c r="H81" s="70"/>
      <c r="I81" s="70"/>
    </row>
    <row r="82" spans="1:9" ht="71.25" x14ac:dyDescent="0.2">
      <c r="A82" s="52" t="s">
        <v>151</v>
      </c>
      <c r="B82" s="38" t="s">
        <v>152</v>
      </c>
      <c r="C82" s="53"/>
      <c r="D82" s="54"/>
      <c r="E82" s="353"/>
      <c r="F82" s="68"/>
      <c r="G82" s="70"/>
      <c r="H82" s="70"/>
      <c r="I82" s="70"/>
    </row>
    <row r="83" spans="1:9" ht="57" x14ac:dyDescent="0.2">
      <c r="A83" s="52"/>
      <c r="B83" s="38" t="s">
        <v>153</v>
      </c>
      <c r="C83" s="53"/>
      <c r="D83" s="54"/>
      <c r="E83" s="353"/>
      <c r="F83" s="68"/>
      <c r="G83" s="70"/>
      <c r="H83" s="70"/>
      <c r="I83" s="70"/>
    </row>
    <row r="84" spans="1:9" ht="28.5" x14ac:dyDescent="0.2">
      <c r="A84" s="52"/>
      <c r="B84" s="38" t="s">
        <v>154</v>
      </c>
      <c r="C84" s="53"/>
      <c r="D84" s="54"/>
      <c r="E84" s="353"/>
      <c r="F84" s="68"/>
      <c r="G84" s="70"/>
      <c r="H84" s="70"/>
      <c r="I84" s="70"/>
    </row>
    <row r="85" spans="1:9" x14ac:dyDescent="0.2">
      <c r="A85" s="52"/>
      <c r="B85" s="56" t="s">
        <v>155</v>
      </c>
      <c r="C85" s="57" t="s">
        <v>156</v>
      </c>
      <c r="D85" s="58">
        <v>1</v>
      </c>
      <c r="E85" s="354">
        <v>0</v>
      </c>
      <c r="F85" s="59">
        <f>ROUND(D85*E85,2)</f>
        <v>0</v>
      </c>
      <c r="G85" s="70"/>
      <c r="H85" s="70"/>
      <c r="I85" s="70"/>
    </row>
    <row r="86" spans="1:9" x14ac:dyDescent="0.2">
      <c r="A86" s="52"/>
      <c r="B86" s="38"/>
      <c r="C86" s="60"/>
      <c r="D86" s="61"/>
      <c r="E86" s="355"/>
      <c r="F86" s="68"/>
      <c r="G86" s="71"/>
      <c r="H86" s="70"/>
      <c r="I86" s="70"/>
    </row>
    <row r="87" spans="1:9" ht="99.75" x14ac:dyDescent="0.2">
      <c r="A87" s="52" t="s">
        <v>157</v>
      </c>
      <c r="B87" s="38" t="s">
        <v>158</v>
      </c>
      <c r="C87" s="53"/>
      <c r="D87" s="54"/>
      <c r="E87" s="353"/>
      <c r="F87" s="68"/>
      <c r="G87" s="70"/>
      <c r="H87" s="70"/>
      <c r="I87" s="70"/>
    </row>
    <row r="88" spans="1:9" x14ac:dyDescent="0.2">
      <c r="A88" s="52"/>
      <c r="B88" s="56" t="s">
        <v>155</v>
      </c>
      <c r="C88" s="57" t="s">
        <v>156</v>
      </c>
      <c r="D88" s="58">
        <v>1</v>
      </c>
      <c r="E88" s="354">
        <v>0</v>
      </c>
      <c r="F88" s="59">
        <f>ROUND(D88*E88,2)</f>
        <v>0</v>
      </c>
      <c r="G88" s="70"/>
      <c r="H88" s="70"/>
      <c r="I88" s="70"/>
    </row>
    <row r="89" spans="1:9" x14ac:dyDescent="0.2">
      <c r="A89" s="52"/>
      <c r="B89" s="38"/>
      <c r="C89" s="60"/>
      <c r="D89" s="61"/>
      <c r="E89" s="355"/>
      <c r="F89" s="68"/>
      <c r="G89" s="70"/>
      <c r="H89" s="70"/>
      <c r="I89" s="70"/>
    </row>
    <row r="90" spans="1:9" s="5" customFormat="1" thickBot="1" x14ac:dyDescent="0.25">
      <c r="A90" s="52"/>
      <c r="B90" s="38"/>
      <c r="C90" s="76"/>
      <c r="D90" s="77"/>
      <c r="E90" s="78"/>
      <c r="F90" s="79"/>
      <c r="G90" s="4"/>
      <c r="H90" s="4"/>
    </row>
    <row r="91" spans="1:9" s="251" customFormat="1" ht="30.75" thickBot="1" x14ac:dyDescent="0.25">
      <c r="A91" s="80"/>
      <c r="B91" s="81" t="s">
        <v>159</v>
      </c>
      <c r="C91" s="82"/>
      <c r="D91" s="83"/>
      <c r="E91" s="357" t="s">
        <v>160</v>
      </c>
      <c r="F91" s="250">
        <f>SUM(F56:F89)</f>
        <v>0</v>
      </c>
    </row>
    <row r="92" spans="1:9" s="49" customFormat="1" ht="15.75" thickBot="1" x14ac:dyDescent="0.25">
      <c r="A92" s="33"/>
      <c r="B92" s="85"/>
      <c r="C92" s="41"/>
      <c r="D92" s="42"/>
      <c r="E92" s="358"/>
      <c r="F92" s="44"/>
    </row>
    <row r="93" spans="1:9" ht="18.75" thickBot="1" x14ac:dyDescent="0.25">
      <c r="A93" s="86" t="s">
        <v>161</v>
      </c>
      <c r="B93" s="87" t="s">
        <v>21</v>
      </c>
      <c r="C93" s="88"/>
      <c r="D93" s="89"/>
      <c r="E93" s="355"/>
      <c r="F93" s="68"/>
      <c r="G93" s="70"/>
      <c r="H93" s="70"/>
      <c r="I93" s="70"/>
    </row>
    <row r="94" spans="1:9" x14ac:dyDescent="0.2">
      <c r="A94" s="90"/>
      <c r="B94" s="91"/>
      <c r="C94" s="88"/>
      <c r="D94" s="89"/>
      <c r="E94" s="355"/>
      <c r="F94" s="68"/>
      <c r="G94" s="70"/>
      <c r="H94" s="70"/>
      <c r="I94" s="70"/>
    </row>
    <row r="95" spans="1:9" x14ac:dyDescent="0.2">
      <c r="A95" s="52"/>
      <c r="B95" s="92"/>
      <c r="C95" s="93"/>
      <c r="D95" s="94"/>
      <c r="E95" s="359"/>
      <c r="F95" s="68"/>
      <c r="G95" s="70"/>
      <c r="H95" s="70"/>
      <c r="I95" s="70"/>
    </row>
    <row r="96" spans="1:9" ht="165" customHeight="1" x14ac:dyDescent="0.2">
      <c r="A96" s="52" t="s">
        <v>93</v>
      </c>
      <c r="B96" s="38" t="s">
        <v>162</v>
      </c>
      <c r="C96" s="53"/>
      <c r="D96" s="54"/>
      <c r="E96" s="353"/>
      <c r="F96" s="68"/>
      <c r="G96" s="70"/>
      <c r="H96" s="70"/>
      <c r="I96" s="70"/>
    </row>
    <row r="97" spans="1:9" ht="108" customHeight="1" x14ac:dyDescent="0.2">
      <c r="A97" s="52"/>
      <c r="B97" s="38" t="s">
        <v>163</v>
      </c>
      <c r="C97" s="53"/>
      <c r="D97" s="54"/>
      <c r="E97" s="353"/>
      <c r="F97" s="68"/>
      <c r="G97" s="70"/>
      <c r="H97" s="70"/>
      <c r="I97" s="70"/>
    </row>
    <row r="98" spans="1:9" ht="99.75" x14ac:dyDescent="0.2">
      <c r="A98" s="52"/>
      <c r="B98" s="38" t="s">
        <v>164</v>
      </c>
      <c r="C98" s="53"/>
      <c r="D98" s="54"/>
      <c r="E98" s="353"/>
      <c r="F98" s="68"/>
      <c r="G98" s="70"/>
      <c r="H98" s="70"/>
      <c r="I98" s="70"/>
    </row>
    <row r="99" spans="1:9" ht="28.5" x14ac:dyDescent="0.2">
      <c r="A99" s="52"/>
      <c r="B99" s="38" t="s">
        <v>165</v>
      </c>
      <c r="C99" s="53"/>
      <c r="D99" s="54"/>
      <c r="E99" s="353"/>
      <c r="F99" s="68"/>
      <c r="G99" s="70"/>
      <c r="H99" s="70"/>
      <c r="I99" s="70"/>
    </row>
    <row r="100" spans="1:9" ht="28.5" x14ac:dyDescent="0.2">
      <c r="A100" s="52"/>
      <c r="B100" s="38" t="s">
        <v>166</v>
      </c>
      <c r="C100" s="53"/>
      <c r="D100" s="54"/>
      <c r="E100" s="353"/>
      <c r="F100" s="68"/>
      <c r="G100" s="70"/>
      <c r="H100" s="70"/>
      <c r="I100" s="70"/>
    </row>
    <row r="101" spans="1:9" ht="28.5" x14ac:dyDescent="0.2">
      <c r="A101" s="52"/>
      <c r="B101" s="38" t="s">
        <v>167</v>
      </c>
      <c r="C101" s="53"/>
      <c r="D101" s="54"/>
      <c r="E101" s="353"/>
      <c r="F101" s="68"/>
      <c r="G101" s="70"/>
      <c r="H101" s="70"/>
      <c r="I101" s="70"/>
    </row>
    <row r="102" spans="1:9" x14ac:dyDescent="0.2">
      <c r="A102" s="52"/>
      <c r="B102" s="38" t="s">
        <v>168</v>
      </c>
      <c r="C102" s="53"/>
      <c r="D102" s="54"/>
      <c r="E102" s="353"/>
      <c r="F102" s="68"/>
      <c r="G102" s="70"/>
      <c r="H102" s="70"/>
      <c r="I102" s="70"/>
    </row>
    <row r="103" spans="1:9" x14ac:dyDescent="0.2">
      <c r="A103" s="52"/>
      <c r="B103" s="38" t="s">
        <v>169</v>
      </c>
      <c r="C103" s="53"/>
      <c r="D103" s="54"/>
      <c r="E103" s="353"/>
      <c r="F103" s="68"/>
      <c r="G103" s="70"/>
      <c r="H103" s="70"/>
      <c r="I103" s="70"/>
    </row>
    <row r="104" spans="1:9" x14ac:dyDescent="0.2">
      <c r="A104" s="52"/>
      <c r="B104" s="56"/>
      <c r="C104" s="72" t="s">
        <v>170</v>
      </c>
      <c r="D104" s="58">
        <v>104.2</v>
      </c>
      <c r="E104" s="354">
        <v>0</v>
      </c>
      <c r="F104" s="59">
        <f>ROUND(D104*E104,2)</f>
        <v>0</v>
      </c>
      <c r="G104" s="70"/>
      <c r="H104" s="70"/>
      <c r="I104" s="70"/>
    </row>
    <row r="105" spans="1:9" x14ac:dyDescent="0.2">
      <c r="A105" s="52"/>
      <c r="B105" s="38"/>
      <c r="C105" s="74"/>
      <c r="D105" s="61"/>
      <c r="E105" s="355"/>
      <c r="F105" s="44"/>
      <c r="G105" s="70"/>
      <c r="H105" s="70"/>
      <c r="I105" s="70"/>
    </row>
    <row r="106" spans="1:9" ht="142.5" x14ac:dyDescent="0.2">
      <c r="A106" s="52" t="s">
        <v>28</v>
      </c>
      <c r="B106" s="38" t="s">
        <v>171</v>
      </c>
      <c r="C106" s="53"/>
      <c r="D106" s="54"/>
      <c r="E106" s="353"/>
      <c r="F106" s="68"/>
      <c r="G106" s="70"/>
      <c r="H106" s="70"/>
      <c r="I106" s="70"/>
    </row>
    <row r="107" spans="1:9" ht="57" x14ac:dyDescent="0.2">
      <c r="A107" s="52"/>
      <c r="B107" s="38" t="s">
        <v>172</v>
      </c>
      <c r="C107" s="53"/>
      <c r="D107" s="54"/>
      <c r="E107" s="353"/>
      <c r="F107" s="68"/>
      <c r="G107" s="70"/>
      <c r="H107" s="70"/>
      <c r="I107" s="70"/>
    </row>
    <row r="108" spans="1:9" ht="28.5" x14ac:dyDescent="0.2">
      <c r="A108" s="52"/>
      <c r="B108" s="38" t="s">
        <v>173</v>
      </c>
      <c r="C108" s="95"/>
      <c r="D108" s="96"/>
      <c r="E108" s="360"/>
      <c r="F108" s="68"/>
      <c r="G108" s="70"/>
      <c r="H108" s="70"/>
      <c r="I108" s="70"/>
    </row>
    <row r="109" spans="1:9" x14ac:dyDescent="0.2">
      <c r="A109" s="52"/>
      <c r="B109" s="38" t="s">
        <v>174</v>
      </c>
      <c r="C109" s="60"/>
      <c r="D109" s="61"/>
      <c r="E109" s="355"/>
      <c r="F109" s="68"/>
      <c r="G109" s="70"/>
      <c r="H109" s="70"/>
      <c r="I109" s="70"/>
    </row>
    <row r="110" spans="1:9" x14ac:dyDescent="0.2">
      <c r="A110" s="52"/>
      <c r="B110" s="56" t="s">
        <v>175</v>
      </c>
      <c r="C110" s="72" t="s">
        <v>170</v>
      </c>
      <c r="D110" s="58">
        <v>10</v>
      </c>
      <c r="E110" s="354">
        <v>0</v>
      </c>
      <c r="F110" s="59">
        <f>ROUND(D110*E110,2)</f>
        <v>0</v>
      </c>
      <c r="G110" s="70"/>
      <c r="H110" s="70"/>
      <c r="I110" s="70"/>
    </row>
    <row r="111" spans="1:9" x14ac:dyDescent="0.2">
      <c r="A111" s="52"/>
      <c r="B111" s="38"/>
      <c r="C111" s="60"/>
      <c r="D111" s="61"/>
      <c r="E111" s="355"/>
      <c r="F111" s="68"/>
      <c r="G111" s="70"/>
      <c r="H111" s="70"/>
      <c r="I111" s="70"/>
    </row>
    <row r="112" spans="1:9" ht="256.5" x14ac:dyDescent="0.2">
      <c r="A112" s="52" t="s">
        <v>46</v>
      </c>
      <c r="B112" s="38" t="s">
        <v>176</v>
      </c>
      <c r="C112" s="53"/>
      <c r="D112" s="54"/>
      <c r="E112" s="353"/>
      <c r="F112" s="68"/>
      <c r="G112" s="70"/>
      <c r="H112" s="70"/>
      <c r="I112" s="70"/>
    </row>
    <row r="113" spans="1:9" ht="28.5" x14ac:dyDescent="0.2">
      <c r="A113" s="52"/>
      <c r="B113" s="97" t="s">
        <v>177</v>
      </c>
      <c r="C113" s="98"/>
      <c r="D113" s="65"/>
      <c r="E113" s="356"/>
      <c r="F113" s="68"/>
      <c r="G113" s="70"/>
      <c r="H113" s="70"/>
      <c r="I113" s="70"/>
    </row>
    <row r="114" spans="1:9" ht="28.5" x14ac:dyDescent="0.2">
      <c r="A114" s="52"/>
      <c r="B114" s="56" t="s">
        <v>178</v>
      </c>
      <c r="C114" s="72" t="s">
        <v>170</v>
      </c>
      <c r="D114" s="58">
        <v>6.1</v>
      </c>
      <c r="E114" s="354">
        <v>0</v>
      </c>
      <c r="F114" s="59">
        <f>ROUND(D114*E114,2)</f>
        <v>0</v>
      </c>
      <c r="G114" s="70"/>
      <c r="H114" s="70"/>
      <c r="I114" s="70"/>
    </row>
    <row r="115" spans="1:9" x14ac:dyDescent="0.2">
      <c r="A115" s="52"/>
      <c r="B115" s="38"/>
      <c r="C115" s="60"/>
      <c r="D115" s="61"/>
      <c r="E115" s="355"/>
      <c r="F115" s="68"/>
      <c r="G115" s="70"/>
      <c r="H115" s="70"/>
      <c r="I115" s="70"/>
    </row>
    <row r="116" spans="1:9" ht="156.75" x14ac:dyDescent="0.2">
      <c r="A116" s="52" t="s">
        <v>94</v>
      </c>
      <c r="B116" s="38" t="s">
        <v>179</v>
      </c>
      <c r="C116" s="53"/>
      <c r="D116" s="54"/>
      <c r="E116" s="353"/>
      <c r="F116" s="68"/>
      <c r="G116" s="70"/>
      <c r="H116" s="70"/>
      <c r="I116" s="70"/>
    </row>
    <row r="117" spans="1:9" ht="28.5" x14ac:dyDescent="0.2">
      <c r="A117" s="52"/>
      <c r="B117" s="56" t="s">
        <v>178</v>
      </c>
      <c r="C117" s="72" t="s">
        <v>170</v>
      </c>
      <c r="D117" s="58">
        <v>3.6</v>
      </c>
      <c r="E117" s="354">
        <v>0</v>
      </c>
      <c r="F117" s="99">
        <f>ROUND(D117*E117,2)</f>
        <v>0</v>
      </c>
      <c r="G117" s="70"/>
      <c r="H117" s="70"/>
      <c r="I117" s="70"/>
    </row>
    <row r="118" spans="1:9" x14ac:dyDescent="0.2">
      <c r="A118" s="52"/>
      <c r="B118" s="38"/>
      <c r="C118" s="60"/>
      <c r="D118" s="61"/>
      <c r="E118" s="355"/>
      <c r="F118" s="68"/>
      <c r="G118" s="70"/>
      <c r="H118" s="70"/>
      <c r="I118" s="70"/>
    </row>
    <row r="119" spans="1:9" ht="99.75" x14ac:dyDescent="0.2">
      <c r="A119" s="52" t="s">
        <v>79</v>
      </c>
      <c r="B119" s="38" t="s">
        <v>180</v>
      </c>
      <c r="C119" s="53"/>
      <c r="D119" s="54"/>
      <c r="E119" s="353"/>
      <c r="F119" s="68"/>
      <c r="G119" s="70"/>
      <c r="H119" s="70"/>
      <c r="I119" s="70"/>
    </row>
    <row r="120" spans="1:9" ht="28.5" x14ac:dyDescent="0.2">
      <c r="A120" s="52"/>
      <c r="B120" s="38" t="s">
        <v>181</v>
      </c>
      <c r="C120" s="60"/>
      <c r="D120" s="61"/>
      <c r="E120" s="355"/>
      <c r="F120" s="68"/>
      <c r="G120" s="70"/>
      <c r="H120" s="70"/>
      <c r="I120" s="70"/>
    </row>
    <row r="121" spans="1:9" x14ac:dyDescent="0.2">
      <c r="A121" s="52"/>
      <c r="B121" s="38" t="s">
        <v>182</v>
      </c>
      <c r="C121" s="60"/>
      <c r="D121" s="61"/>
      <c r="E121" s="355"/>
      <c r="F121" s="68"/>
      <c r="G121" s="70"/>
      <c r="H121" s="70"/>
      <c r="I121" s="70"/>
    </row>
    <row r="122" spans="1:9" x14ac:dyDescent="0.2">
      <c r="A122" s="52"/>
      <c r="B122" s="56"/>
      <c r="C122" s="72" t="s">
        <v>170</v>
      </c>
      <c r="D122" s="58">
        <v>24</v>
      </c>
      <c r="E122" s="354">
        <v>0</v>
      </c>
      <c r="F122" s="59">
        <f>ROUND(D122*E122,2)</f>
        <v>0</v>
      </c>
      <c r="G122" s="70"/>
      <c r="H122" s="70"/>
      <c r="I122" s="70"/>
    </row>
    <row r="123" spans="1:9" x14ac:dyDescent="0.2">
      <c r="A123" s="52"/>
      <c r="B123" s="38"/>
      <c r="C123" s="60"/>
      <c r="D123" s="61"/>
      <c r="E123" s="355"/>
      <c r="F123" s="68"/>
      <c r="G123" s="70"/>
      <c r="H123" s="70"/>
      <c r="I123" s="70"/>
    </row>
    <row r="124" spans="1:9" ht="71.25" x14ac:dyDescent="0.2">
      <c r="A124" s="52" t="s">
        <v>147</v>
      </c>
      <c r="B124" s="38" t="s">
        <v>183</v>
      </c>
      <c r="C124" s="60"/>
      <c r="D124" s="61"/>
      <c r="E124" s="355"/>
      <c r="F124" s="68"/>
      <c r="G124" s="70"/>
      <c r="H124" s="70"/>
      <c r="I124" s="70"/>
    </row>
    <row r="125" spans="1:9" ht="28.5" x14ac:dyDescent="0.2">
      <c r="A125" s="52"/>
      <c r="B125" s="38" t="s">
        <v>181</v>
      </c>
      <c r="C125" s="60"/>
      <c r="D125" s="61"/>
      <c r="E125" s="355"/>
      <c r="F125" s="68"/>
      <c r="G125" s="70"/>
      <c r="H125" s="70"/>
      <c r="I125" s="70"/>
    </row>
    <row r="126" spans="1:9" x14ac:dyDescent="0.2">
      <c r="A126" s="52"/>
      <c r="B126" s="100" t="s">
        <v>184</v>
      </c>
      <c r="C126" s="60"/>
      <c r="D126" s="61"/>
      <c r="E126" s="355"/>
      <c r="F126" s="68"/>
      <c r="G126" s="70"/>
      <c r="H126" s="70"/>
      <c r="I126" s="70"/>
    </row>
    <row r="127" spans="1:9" x14ac:dyDescent="0.2">
      <c r="A127" s="52"/>
      <c r="B127" s="56"/>
      <c r="C127" s="72" t="s">
        <v>170</v>
      </c>
      <c r="D127" s="58">
        <v>0.28000000000000003</v>
      </c>
      <c r="E127" s="354">
        <v>0</v>
      </c>
      <c r="F127" s="59">
        <f>ROUND(D127*E127,2)</f>
        <v>0</v>
      </c>
      <c r="G127" s="70"/>
      <c r="H127" s="70"/>
      <c r="I127" s="70"/>
    </row>
    <row r="128" spans="1:9" x14ac:dyDescent="0.2">
      <c r="A128" s="52"/>
      <c r="B128" s="38"/>
      <c r="C128" s="60"/>
      <c r="D128" s="61"/>
      <c r="E128" s="355"/>
      <c r="F128" s="68"/>
      <c r="G128" s="70"/>
      <c r="H128" s="70"/>
      <c r="I128" s="70"/>
    </row>
    <row r="129" spans="1:10" ht="59.25" x14ac:dyDescent="0.2">
      <c r="A129" s="52" t="s">
        <v>151</v>
      </c>
      <c r="B129" s="38" t="s">
        <v>185</v>
      </c>
      <c r="C129" s="53"/>
      <c r="D129" s="54"/>
      <c r="E129" s="353"/>
      <c r="F129" s="68"/>
      <c r="G129" s="70"/>
      <c r="H129" s="70"/>
      <c r="I129" s="70"/>
    </row>
    <row r="130" spans="1:10" ht="28.5" x14ac:dyDescent="0.2">
      <c r="A130" s="52"/>
      <c r="B130" s="38" t="s">
        <v>186</v>
      </c>
      <c r="C130" s="53"/>
      <c r="D130" s="54"/>
      <c r="E130" s="353"/>
      <c r="F130" s="68"/>
      <c r="G130" s="70"/>
      <c r="H130" s="70"/>
      <c r="I130" s="70"/>
    </row>
    <row r="131" spans="1:10" ht="71.25" x14ac:dyDescent="0.2">
      <c r="A131" s="52"/>
      <c r="B131" s="38" t="s">
        <v>187</v>
      </c>
      <c r="C131" s="53"/>
      <c r="D131" s="54"/>
      <c r="E131" s="353"/>
      <c r="F131" s="68"/>
      <c r="G131" s="70"/>
      <c r="H131" s="70"/>
      <c r="I131" s="70"/>
    </row>
    <row r="132" spans="1:10" ht="28.5" x14ac:dyDescent="0.2">
      <c r="A132" s="52"/>
      <c r="B132" s="97" t="s">
        <v>181</v>
      </c>
      <c r="C132" s="64"/>
      <c r="D132" s="65"/>
      <c r="E132" s="356"/>
      <c r="F132" s="68"/>
      <c r="G132" s="70"/>
      <c r="H132" s="70"/>
      <c r="I132" s="70"/>
    </row>
    <row r="133" spans="1:10" x14ac:dyDescent="0.2">
      <c r="A133" s="52"/>
      <c r="B133" s="56"/>
      <c r="C133" s="72" t="s">
        <v>170</v>
      </c>
      <c r="D133" s="101">
        <v>31.3</v>
      </c>
      <c r="E133" s="354">
        <v>0</v>
      </c>
      <c r="F133" s="59">
        <f>ROUND(D133*E133,2)</f>
        <v>0</v>
      </c>
      <c r="G133" s="70"/>
      <c r="H133" s="70"/>
      <c r="I133" s="70"/>
    </row>
    <row r="134" spans="1:10" x14ac:dyDescent="0.2">
      <c r="A134" s="52"/>
      <c r="B134" s="38"/>
      <c r="C134" s="60"/>
      <c r="D134" s="102"/>
      <c r="E134" s="355"/>
      <c r="F134" s="68"/>
      <c r="G134" s="70"/>
      <c r="H134" s="70"/>
      <c r="I134" s="70"/>
    </row>
    <row r="135" spans="1:10" ht="185.25" x14ac:dyDescent="0.2">
      <c r="A135" s="52" t="s">
        <v>157</v>
      </c>
      <c r="B135" s="38" t="s">
        <v>188</v>
      </c>
      <c r="C135" s="103"/>
      <c r="D135" s="104"/>
      <c r="E135" s="353"/>
      <c r="F135" s="61"/>
      <c r="G135" s="70"/>
      <c r="H135" s="70"/>
      <c r="I135" s="70"/>
      <c r="J135" s="70"/>
    </row>
    <row r="136" spans="1:10" ht="42.75" x14ac:dyDescent="0.2">
      <c r="A136" s="52"/>
      <c r="B136" s="38" t="s">
        <v>189</v>
      </c>
      <c r="C136" s="103"/>
      <c r="D136" s="104"/>
      <c r="E136" s="353"/>
      <c r="F136" s="61"/>
      <c r="G136" s="70"/>
      <c r="H136" s="70"/>
      <c r="I136" s="70"/>
      <c r="J136" s="70"/>
    </row>
    <row r="137" spans="1:10" ht="28.5" x14ac:dyDescent="0.2">
      <c r="A137" s="52"/>
      <c r="B137" s="38" t="s">
        <v>190</v>
      </c>
      <c r="C137" s="103"/>
      <c r="D137" s="104"/>
      <c r="E137" s="353"/>
      <c r="F137" s="61"/>
      <c r="G137" s="70"/>
      <c r="H137" s="70"/>
      <c r="I137" s="70"/>
      <c r="J137" s="70"/>
    </row>
    <row r="138" spans="1:10" ht="28.5" x14ac:dyDescent="0.2">
      <c r="A138" s="52"/>
      <c r="B138" s="38" t="s">
        <v>191</v>
      </c>
      <c r="C138" s="103"/>
      <c r="D138" s="104"/>
      <c r="E138" s="353"/>
      <c r="F138" s="61"/>
      <c r="G138" s="70"/>
      <c r="H138" s="70"/>
      <c r="I138" s="70"/>
      <c r="J138" s="70"/>
    </row>
    <row r="139" spans="1:10" x14ac:dyDescent="0.2">
      <c r="A139" s="52"/>
      <c r="B139" s="56"/>
      <c r="C139" s="72" t="s">
        <v>170</v>
      </c>
      <c r="D139" s="58">
        <v>15</v>
      </c>
      <c r="E139" s="354">
        <v>0</v>
      </c>
      <c r="F139" s="59">
        <f>ROUND(D139*E139,2)</f>
        <v>0</v>
      </c>
      <c r="G139" s="105"/>
      <c r="H139" s="70"/>
      <c r="I139" s="70"/>
      <c r="J139" s="70"/>
    </row>
    <row r="140" spans="1:10" x14ac:dyDescent="0.2">
      <c r="A140" s="52"/>
      <c r="B140" s="38"/>
      <c r="C140" s="74"/>
      <c r="D140" s="104"/>
      <c r="E140" s="355"/>
      <c r="F140" s="61"/>
      <c r="G140" s="70"/>
      <c r="H140" s="70"/>
      <c r="I140" s="70"/>
      <c r="J140" s="70"/>
    </row>
    <row r="141" spans="1:10" ht="199.5" x14ac:dyDescent="0.2">
      <c r="A141" s="52" t="s">
        <v>192</v>
      </c>
      <c r="B141" s="38" t="s">
        <v>193</v>
      </c>
      <c r="C141" s="103"/>
      <c r="D141" s="104"/>
      <c r="E141" s="353"/>
      <c r="F141" s="61"/>
      <c r="G141" s="70"/>
      <c r="H141" s="70"/>
      <c r="I141" s="70"/>
      <c r="J141" s="70"/>
    </row>
    <row r="142" spans="1:10" ht="42.75" x14ac:dyDescent="0.2">
      <c r="A142" s="52"/>
      <c r="B142" s="38" t="s">
        <v>189</v>
      </c>
      <c r="C142" s="103"/>
      <c r="D142" s="104"/>
      <c r="E142" s="353"/>
      <c r="F142" s="61"/>
      <c r="G142" s="70"/>
      <c r="H142" s="70"/>
      <c r="I142" s="70"/>
      <c r="J142" s="70"/>
    </row>
    <row r="143" spans="1:10" ht="28.5" x14ac:dyDescent="0.2">
      <c r="A143" s="52"/>
      <c r="B143" s="38" t="s">
        <v>190</v>
      </c>
      <c r="C143" s="103"/>
      <c r="D143" s="104"/>
      <c r="E143" s="353"/>
      <c r="F143" s="61"/>
      <c r="G143" s="70"/>
      <c r="H143" s="70"/>
      <c r="I143" s="70"/>
      <c r="J143" s="70"/>
    </row>
    <row r="144" spans="1:10" ht="28.5" x14ac:dyDescent="0.2">
      <c r="A144" s="52"/>
      <c r="B144" s="38" t="s">
        <v>191</v>
      </c>
      <c r="C144" s="103"/>
      <c r="D144" s="104"/>
      <c r="E144" s="353"/>
      <c r="F144" s="61"/>
      <c r="G144" s="70"/>
      <c r="H144" s="70"/>
      <c r="I144" s="70"/>
      <c r="J144" s="70"/>
    </row>
    <row r="145" spans="1:10" x14ac:dyDescent="0.2">
      <c r="A145" s="52"/>
      <c r="B145" s="56"/>
      <c r="C145" s="72" t="s">
        <v>170</v>
      </c>
      <c r="D145" s="58">
        <v>15</v>
      </c>
      <c r="E145" s="354">
        <v>0</v>
      </c>
      <c r="F145" s="59">
        <f>ROUND(D145*E145,2)</f>
        <v>0</v>
      </c>
      <c r="G145" s="105"/>
      <c r="H145" s="70"/>
      <c r="I145" s="70"/>
      <c r="J145" s="70"/>
    </row>
    <row r="146" spans="1:10" x14ac:dyDescent="0.2">
      <c r="A146" s="52"/>
      <c r="B146" s="38"/>
      <c r="C146" s="74"/>
      <c r="D146" s="104"/>
      <c r="E146" s="355"/>
      <c r="F146" s="61"/>
      <c r="G146" s="70"/>
      <c r="H146" s="70"/>
      <c r="I146" s="70"/>
      <c r="J146" s="70"/>
    </row>
    <row r="147" spans="1:10" ht="114" x14ac:dyDescent="0.2">
      <c r="A147" s="52" t="s">
        <v>194</v>
      </c>
      <c r="B147" s="38" t="s">
        <v>195</v>
      </c>
      <c r="C147" s="53"/>
      <c r="D147" s="54"/>
      <c r="E147" s="353"/>
      <c r="F147" s="68"/>
      <c r="G147" s="70"/>
      <c r="H147" s="70"/>
      <c r="I147" s="70"/>
      <c r="J147" s="62"/>
    </row>
    <row r="148" spans="1:10" ht="42.75" x14ac:dyDescent="0.2">
      <c r="A148" s="52"/>
      <c r="B148" s="38" t="s">
        <v>189</v>
      </c>
      <c r="C148" s="53"/>
      <c r="D148" s="54"/>
      <c r="E148" s="353"/>
      <c r="F148" s="68"/>
      <c r="G148" s="70"/>
      <c r="H148" s="70"/>
      <c r="I148" s="70"/>
    </row>
    <row r="149" spans="1:10" ht="28.5" x14ac:dyDescent="0.2">
      <c r="A149" s="52"/>
      <c r="B149" s="38" t="s">
        <v>196</v>
      </c>
      <c r="C149" s="95"/>
      <c r="D149" s="96"/>
      <c r="E149" s="360"/>
      <c r="F149" s="68"/>
      <c r="G149" s="70"/>
      <c r="H149" s="70"/>
      <c r="I149" s="70"/>
    </row>
    <row r="150" spans="1:10" x14ac:dyDescent="0.2">
      <c r="A150" s="52"/>
      <c r="B150" s="97" t="s">
        <v>197</v>
      </c>
      <c r="C150" s="98"/>
      <c r="D150" s="65"/>
      <c r="E150" s="356"/>
      <c r="F150" s="68"/>
      <c r="G150" s="70"/>
      <c r="H150" s="70"/>
      <c r="I150" s="70"/>
    </row>
    <row r="151" spans="1:10" x14ac:dyDescent="0.2">
      <c r="A151" s="52"/>
      <c r="B151" s="56"/>
      <c r="C151" s="57" t="s">
        <v>19</v>
      </c>
      <c r="D151" s="58">
        <v>3</v>
      </c>
      <c r="E151" s="354">
        <v>0</v>
      </c>
      <c r="F151" s="59">
        <f>ROUND(D151*E151,2)</f>
        <v>0</v>
      </c>
      <c r="G151" s="70"/>
      <c r="H151" s="70"/>
      <c r="I151" s="70"/>
    </row>
    <row r="152" spans="1:10" x14ac:dyDescent="0.2">
      <c r="A152" s="52"/>
      <c r="B152" s="38" t="s">
        <v>198</v>
      </c>
      <c r="C152" s="74"/>
      <c r="D152" s="61"/>
      <c r="E152" s="355"/>
      <c r="F152" s="68"/>
      <c r="G152" s="70"/>
      <c r="H152" s="70"/>
      <c r="I152" s="70"/>
    </row>
    <row r="153" spans="1:10" x14ac:dyDescent="0.2">
      <c r="A153" s="52"/>
      <c r="B153" s="56"/>
      <c r="C153" s="72" t="s">
        <v>134</v>
      </c>
      <c r="D153" s="58">
        <v>10</v>
      </c>
      <c r="E153" s="354">
        <v>0</v>
      </c>
      <c r="F153" s="59">
        <f>ROUND(D153*E153,2)</f>
        <v>0</v>
      </c>
      <c r="G153" s="70"/>
      <c r="H153" s="70"/>
      <c r="I153" s="70"/>
    </row>
    <row r="154" spans="1:10" x14ac:dyDescent="0.2">
      <c r="A154" s="52"/>
      <c r="B154" s="38"/>
      <c r="C154" s="60"/>
      <c r="D154" s="61"/>
      <c r="E154" s="355"/>
      <c r="F154" s="68"/>
      <c r="G154" s="70"/>
      <c r="H154" s="70"/>
      <c r="I154" s="70"/>
    </row>
    <row r="155" spans="1:10" ht="71.25" x14ac:dyDescent="0.2">
      <c r="A155" s="52" t="s">
        <v>199</v>
      </c>
      <c r="B155" s="38" t="s">
        <v>200</v>
      </c>
      <c r="C155" s="53"/>
      <c r="D155" s="54"/>
      <c r="E155" s="353"/>
      <c r="F155" s="68"/>
      <c r="G155" s="70"/>
      <c r="H155" s="70"/>
      <c r="I155" s="70"/>
    </row>
    <row r="156" spans="1:10" ht="42.75" x14ac:dyDescent="0.2">
      <c r="A156" s="52"/>
      <c r="B156" s="97" t="s">
        <v>201</v>
      </c>
      <c r="C156" s="64"/>
      <c r="D156" s="65"/>
      <c r="E156" s="356"/>
      <c r="F156" s="68"/>
      <c r="G156" s="70"/>
      <c r="H156" s="70"/>
      <c r="I156" s="70"/>
    </row>
    <row r="157" spans="1:10" x14ac:dyDescent="0.2">
      <c r="A157" s="52"/>
      <c r="B157" s="56"/>
      <c r="C157" s="72" t="s">
        <v>170</v>
      </c>
      <c r="D157" s="58">
        <v>99.2</v>
      </c>
      <c r="E157" s="354">
        <v>0</v>
      </c>
      <c r="F157" s="59">
        <f>ROUND(D157*E157,2)</f>
        <v>0</v>
      </c>
      <c r="G157" s="70"/>
      <c r="H157" s="70"/>
      <c r="I157" s="70"/>
    </row>
    <row r="158" spans="1:10" x14ac:dyDescent="0.2">
      <c r="A158" s="52" t="s">
        <v>202</v>
      </c>
      <c r="B158" s="38"/>
      <c r="C158" s="60"/>
      <c r="D158" s="61"/>
      <c r="E158" s="355"/>
      <c r="F158" s="68"/>
      <c r="G158" s="70"/>
      <c r="H158" s="70"/>
      <c r="I158" s="70"/>
    </row>
    <row r="159" spans="1:10" ht="85.5" x14ac:dyDescent="0.2">
      <c r="A159" s="52" t="s">
        <v>203</v>
      </c>
      <c r="B159" s="38" t="s">
        <v>204</v>
      </c>
      <c r="C159" s="53"/>
      <c r="D159" s="54"/>
      <c r="E159" s="353"/>
      <c r="F159" s="68"/>
      <c r="G159" s="70"/>
      <c r="H159" s="70"/>
      <c r="I159" s="70"/>
    </row>
    <row r="160" spans="1:10" ht="28.5" x14ac:dyDescent="0.2">
      <c r="A160" s="52"/>
      <c r="B160" s="38" t="s">
        <v>181</v>
      </c>
      <c r="C160" s="53"/>
      <c r="D160" s="54"/>
      <c r="E160" s="353"/>
      <c r="F160" s="68"/>
      <c r="G160" s="70"/>
      <c r="H160" s="70"/>
      <c r="I160" s="70"/>
    </row>
    <row r="161" spans="1:9" x14ac:dyDescent="0.2">
      <c r="A161" s="52"/>
      <c r="B161" s="97" t="s">
        <v>205</v>
      </c>
      <c r="C161" s="98"/>
      <c r="D161" s="65"/>
      <c r="E161" s="356"/>
      <c r="F161" s="68"/>
      <c r="G161" s="70"/>
      <c r="H161" s="70"/>
      <c r="I161" s="70"/>
    </row>
    <row r="162" spans="1:9" x14ac:dyDescent="0.2">
      <c r="A162" s="52"/>
      <c r="B162" s="56"/>
      <c r="C162" s="72" t="s">
        <v>170</v>
      </c>
      <c r="D162" s="58">
        <v>0.5</v>
      </c>
      <c r="E162" s="354">
        <v>0</v>
      </c>
      <c r="F162" s="59">
        <f>ROUND(D162*E162,2)</f>
        <v>0</v>
      </c>
      <c r="G162" s="70"/>
      <c r="H162" s="70"/>
      <c r="I162" s="70"/>
    </row>
    <row r="163" spans="1:9" x14ac:dyDescent="0.2">
      <c r="A163" s="52"/>
      <c r="B163" s="38"/>
      <c r="C163" s="60"/>
      <c r="D163" s="61"/>
      <c r="E163" s="355"/>
      <c r="F163" s="68"/>
      <c r="G163" s="70"/>
      <c r="H163" s="70"/>
      <c r="I163" s="70"/>
    </row>
    <row r="164" spans="1:9" ht="85.5" x14ac:dyDescent="0.2">
      <c r="A164" s="52" t="s">
        <v>206</v>
      </c>
      <c r="B164" s="38" t="s">
        <v>207</v>
      </c>
      <c r="C164" s="53"/>
      <c r="D164" s="54"/>
      <c r="E164" s="353"/>
      <c r="F164" s="68"/>
      <c r="G164" s="70"/>
      <c r="H164" s="70"/>
      <c r="I164" s="70"/>
    </row>
    <row r="165" spans="1:9" x14ac:dyDescent="0.2">
      <c r="A165" s="52"/>
      <c r="B165" s="56" t="s">
        <v>133</v>
      </c>
      <c r="C165" s="72" t="s">
        <v>134</v>
      </c>
      <c r="D165" s="58">
        <v>73</v>
      </c>
      <c r="E165" s="354">
        <v>0</v>
      </c>
      <c r="F165" s="59">
        <f>ROUND(D165*E165,2)</f>
        <v>0</v>
      </c>
      <c r="G165" s="70"/>
      <c r="H165" s="70"/>
      <c r="I165" s="70"/>
    </row>
    <row r="166" spans="1:9" x14ac:dyDescent="0.2">
      <c r="A166" s="52"/>
      <c r="B166" s="38"/>
      <c r="C166" s="60"/>
      <c r="D166" s="61"/>
      <c r="E166" s="355"/>
      <c r="F166" s="68"/>
      <c r="G166" s="70"/>
      <c r="H166" s="70"/>
      <c r="I166" s="70"/>
    </row>
    <row r="167" spans="1:9" ht="42.75" x14ac:dyDescent="0.2">
      <c r="A167" s="52" t="s">
        <v>208</v>
      </c>
      <c r="B167" s="38" t="s">
        <v>209</v>
      </c>
      <c r="C167" s="53"/>
      <c r="D167" s="54"/>
      <c r="E167" s="353"/>
      <c r="F167" s="68"/>
      <c r="G167" s="70"/>
      <c r="H167" s="70"/>
      <c r="I167" s="70"/>
    </row>
    <row r="168" spans="1:9" x14ac:dyDescent="0.2">
      <c r="A168" s="52"/>
      <c r="B168" s="56" t="s">
        <v>210</v>
      </c>
      <c r="C168" s="72" t="s">
        <v>134</v>
      </c>
      <c r="D168" s="58">
        <v>73</v>
      </c>
      <c r="E168" s="354">
        <v>0</v>
      </c>
      <c r="F168" s="59">
        <f>ROUND(D168*E168,2)</f>
        <v>0</v>
      </c>
      <c r="G168" s="70"/>
      <c r="H168" s="70"/>
      <c r="I168" s="70"/>
    </row>
    <row r="169" spans="1:9" ht="15.75" thickBot="1" x14ac:dyDescent="0.25">
      <c r="A169" s="52"/>
      <c r="B169" s="38"/>
      <c r="C169" s="74"/>
      <c r="D169" s="61"/>
      <c r="E169" s="355"/>
      <c r="F169" s="44"/>
      <c r="G169" s="70"/>
      <c r="H169" s="70"/>
      <c r="I169" s="70"/>
    </row>
    <row r="170" spans="1:9" s="252" customFormat="1" ht="15.75" thickBot="1" x14ac:dyDescent="0.25">
      <c r="A170" s="80"/>
      <c r="B170" s="81" t="s">
        <v>211</v>
      </c>
      <c r="C170" s="82"/>
      <c r="D170" s="83"/>
      <c r="E170" s="357" t="s">
        <v>160</v>
      </c>
      <c r="F170" s="250">
        <f>SUM(F95:F169)</f>
        <v>0</v>
      </c>
    </row>
    <row r="171" spans="1:9" s="49" customFormat="1" ht="15.75" thickBot="1" x14ac:dyDescent="0.25">
      <c r="A171" s="33"/>
      <c r="B171" s="85"/>
      <c r="C171" s="41"/>
      <c r="D171" s="42"/>
      <c r="E171" s="358"/>
      <c r="F171" s="44"/>
    </row>
    <row r="172" spans="1:9" ht="18.75" thickBot="1" x14ac:dyDescent="0.25">
      <c r="A172" s="86" t="s">
        <v>212</v>
      </c>
      <c r="B172" s="106" t="s">
        <v>33</v>
      </c>
      <c r="C172" s="88"/>
      <c r="D172" s="89"/>
      <c r="E172" s="355"/>
      <c r="F172" s="68"/>
      <c r="G172" s="70"/>
      <c r="H172" s="70"/>
      <c r="I172" s="70"/>
    </row>
    <row r="173" spans="1:9" x14ac:dyDescent="0.2">
      <c r="A173" s="90"/>
      <c r="B173" s="38"/>
      <c r="C173" s="60"/>
      <c r="D173" s="61"/>
      <c r="E173" s="355"/>
      <c r="F173" s="68"/>
      <c r="G173" s="70"/>
      <c r="H173" s="70"/>
      <c r="I173" s="70"/>
    </row>
    <row r="174" spans="1:9" ht="128.25" x14ac:dyDescent="0.2">
      <c r="A174" s="52" t="s">
        <v>93</v>
      </c>
      <c r="B174" s="38" t="s">
        <v>213</v>
      </c>
      <c r="C174" s="53"/>
      <c r="D174" s="54"/>
      <c r="E174" s="353"/>
      <c r="F174" s="68"/>
      <c r="G174" s="70"/>
      <c r="H174" s="70"/>
      <c r="I174" s="70"/>
    </row>
    <row r="175" spans="1:9" x14ac:dyDescent="0.2">
      <c r="A175" s="52"/>
      <c r="B175" s="97" t="s">
        <v>214</v>
      </c>
      <c r="C175" s="98"/>
      <c r="D175" s="65"/>
      <c r="E175" s="356"/>
      <c r="F175" s="68"/>
      <c r="G175" s="70"/>
      <c r="H175" s="70"/>
      <c r="I175" s="70"/>
    </row>
    <row r="176" spans="1:9" x14ac:dyDescent="0.2">
      <c r="A176" s="52"/>
      <c r="B176" s="56" t="s">
        <v>215</v>
      </c>
      <c r="C176" s="57" t="s">
        <v>19</v>
      </c>
      <c r="D176" s="58">
        <v>4</v>
      </c>
      <c r="E176" s="354">
        <v>0</v>
      </c>
      <c r="F176" s="107">
        <f>ROUND(D176*E176,2)</f>
        <v>0</v>
      </c>
      <c r="G176" s="70"/>
      <c r="H176" s="70"/>
      <c r="I176" s="70"/>
    </row>
    <row r="177" spans="1:9" x14ac:dyDescent="0.2">
      <c r="A177" s="52"/>
      <c r="B177" s="38"/>
      <c r="C177" s="60"/>
      <c r="D177" s="61"/>
      <c r="E177" s="355"/>
      <c r="F177" s="68"/>
      <c r="G177" s="70"/>
      <c r="H177" s="70"/>
      <c r="I177" s="70"/>
    </row>
    <row r="178" spans="1:9" ht="185.25" x14ac:dyDescent="0.2">
      <c r="A178" s="52" t="s">
        <v>28</v>
      </c>
      <c r="B178" s="38" t="s">
        <v>216</v>
      </c>
      <c r="C178" s="53"/>
      <c r="D178" s="54"/>
      <c r="E178" s="353"/>
      <c r="F178" s="68"/>
      <c r="G178" s="70"/>
      <c r="H178" s="70"/>
      <c r="I178" s="70"/>
    </row>
    <row r="179" spans="1:9" ht="28.5" x14ac:dyDescent="0.2">
      <c r="A179" s="52"/>
      <c r="B179" s="38" t="s">
        <v>217</v>
      </c>
      <c r="C179" s="53"/>
      <c r="D179" s="54"/>
      <c r="E179" s="353"/>
      <c r="F179" s="68"/>
      <c r="G179" s="70"/>
      <c r="H179" s="70"/>
      <c r="I179" s="70"/>
    </row>
    <row r="180" spans="1:9" x14ac:dyDescent="0.2">
      <c r="A180" s="52"/>
      <c r="B180" s="38" t="s">
        <v>218</v>
      </c>
      <c r="C180" s="103"/>
      <c r="D180" s="54"/>
      <c r="E180" s="353"/>
      <c r="F180" s="68"/>
      <c r="G180" s="70"/>
      <c r="H180" s="70"/>
      <c r="I180" s="70"/>
    </row>
    <row r="181" spans="1:9" x14ac:dyDescent="0.2">
      <c r="A181" s="52"/>
      <c r="B181" s="38" t="s">
        <v>219</v>
      </c>
      <c r="C181" s="103"/>
      <c r="D181" s="54"/>
      <c r="E181" s="353"/>
      <c r="F181" s="68"/>
      <c r="G181" s="70"/>
      <c r="H181" s="70"/>
      <c r="I181" s="70"/>
    </row>
    <row r="182" spans="1:9" ht="16.5" x14ac:dyDescent="0.2">
      <c r="A182" s="52"/>
      <c r="B182" s="108" t="s">
        <v>220</v>
      </c>
      <c r="C182" s="103"/>
      <c r="D182" s="54"/>
      <c r="E182" s="353"/>
      <c r="F182" s="68"/>
      <c r="G182" s="70"/>
      <c r="H182" s="70"/>
      <c r="I182" s="70"/>
    </row>
    <row r="183" spans="1:9" x14ac:dyDescent="0.2">
      <c r="A183" s="52"/>
      <c r="B183" s="97" t="s">
        <v>221</v>
      </c>
      <c r="C183" s="98"/>
      <c r="D183" s="65"/>
      <c r="E183" s="356"/>
      <c r="F183" s="109"/>
      <c r="G183" s="70"/>
      <c r="H183" s="70"/>
      <c r="I183" s="70"/>
    </row>
    <row r="184" spans="1:9" x14ac:dyDescent="0.2">
      <c r="A184" s="52"/>
      <c r="B184" s="56" t="s">
        <v>222</v>
      </c>
      <c r="C184" s="57" t="s">
        <v>19</v>
      </c>
      <c r="D184" s="58">
        <v>1</v>
      </c>
      <c r="E184" s="354">
        <v>0</v>
      </c>
      <c r="F184" s="107">
        <f>ROUND(D184*E184,2)</f>
        <v>0</v>
      </c>
      <c r="G184" s="70"/>
      <c r="H184" s="70"/>
      <c r="I184" s="70"/>
    </row>
    <row r="185" spans="1:9" x14ac:dyDescent="0.2">
      <c r="A185" s="52"/>
      <c r="B185" s="38"/>
      <c r="C185" s="60"/>
      <c r="D185" s="61"/>
      <c r="E185" s="355"/>
      <c r="F185" s="68"/>
      <c r="G185" s="70"/>
      <c r="H185" s="70"/>
      <c r="I185" s="70"/>
    </row>
    <row r="186" spans="1:9" ht="85.5" x14ac:dyDescent="0.2">
      <c r="A186" s="52" t="s">
        <v>46</v>
      </c>
      <c r="B186" s="38" t="s">
        <v>223</v>
      </c>
      <c r="C186" s="53"/>
      <c r="D186" s="54"/>
      <c r="E186" s="353"/>
      <c r="F186" s="68"/>
      <c r="G186" s="70"/>
      <c r="H186" s="70"/>
      <c r="I186" s="70"/>
    </row>
    <row r="187" spans="1:9" ht="57" x14ac:dyDescent="0.2">
      <c r="A187" s="52"/>
      <c r="B187" s="97" t="s">
        <v>224</v>
      </c>
      <c r="C187" s="64"/>
      <c r="D187" s="65"/>
      <c r="E187" s="356"/>
      <c r="F187" s="68"/>
      <c r="G187" s="70"/>
      <c r="H187" s="70"/>
      <c r="I187" s="70"/>
    </row>
    <row r="188" spans="1:9" x14ac:dyDescent="0.2">
      <c r="A188" s="52"/>
      <c r="B188" s="56"/>
      <c r="C188" s="57" t="s">
        <v>19</v>
      </c>
      <c r="D188" s="58">
        <v>1</v>
      </c>
      <c r="E188" s="354">
        <v>0</v>
      </c>
      <c r="F188" s="107">
        <f>ROUND(D188*E188,2)</f>
        <v>0</v>
      </c>
      <c r="G188" s="70"/>
      <c r="H188" s="70"/>
      <c r="I188" s="70"/>
    </row>
    <row r="189" spans="1:9" x14ac:dyDescent="0.2">
      <c r="A189" s="52"/>
      <c r="B189" s="38"/>
      <c r="C189" s="60"/>
      <c r="D189" s="102"/>
      <c r="E189" s="355"/>
      <c r="F189" s="68"/>
      <c r="G189" s="70"/>
      <c r="H189" s="70"/>
      <c r="I189" s="70"/>
    </row>
    <row r="190" spans="1:9" ht="99.75" x14ac:dyDescent="0.2">
      <c r="A190" s="52" t="s">
        <v>94</v>
      </c>
      <c r="B190" s="38" t="s">
        <v>225</v>
      </c>
      <c r="C190" s="53"/>
      <c r="D190" s="54"/>
      <c r="E190" s="353"/>
      <c r="F190" s="68"/>
      <c r="G190" s="70"/>
      <c r="H190" s="70"/>
      <c r="I190" s="70"/>
    </row>
    <row r="191" spans="1:9" ht="42.75" x14ac:dyDescent="0.2">
      <c r="A191" s="52"/>
      <c r="B191" s="38" t="s">
        <v>189</v>
      </c>
      <c r="C191" s="53"/>
      <c r="D191" s="54"/>
      <c r="E191" s="353"/>
      <c r="F191" s="68"/>
      <c r="G191" s="70"/>
      <c r="H191" s="70"/>
      <c r="I191" s="70"/>
    </row>
    <row r="192" spans="1:9" ht="28.5" x14ac:dyDescent="0.2">
      <c r="A192" s="52"/>
      <c r="B192" s="56" t="s">
        <v>226</v>
      </c>
      <c r="C192" s="57" t="s">
        <v>19</v>
      </c>
      <c r="D192" s="58">
        <v>5</v>
      </c>
      <c r="E192" s="354">
        <v>0</v>
      </c>
      <c r="F192" s="99">
        <f>ROUND(D192*E192,2)</f>
        <v>0</v>
      </c>
      <c r="G192" s="70"/>
      <c r="H192" s="70"/>
      <c r="I192" s="70"/>
    </row>
    <row r="193" spans="1:9" x14ac:dyDescent="0.2">
      <c r="A193" s="52"/>
      <c r="B193" s="38"/>
      <c r="C193" s="60"/>
      <c r="D193" s="61"/>
      <c r="E193" s="355"/>
      <c r="F193" s="68"/>
      <c r="G193" s="70"/>
      <c r="H193" s="70"/>
      <c r="I193" s="70"/>
    </row>
    <row r="194" spans="1:9" ht="57" x14ac:dyDescent="0.2">
      <c r="A194" s="52" t="s">
        <v>79</v>
      </c>
      <c r="B194" s="38" t="s">
        <v>227</v>
      </c>
      <c r="C194" s="53"/>
      <c r="D194" s="54"/>
      <c r="E194" s="353"/>
      <c r="F194" s="68"/>
      <c r="G194" s="70"/>
      <c r="H194" s="70"/>
      <c r="I194" s="70"/>
    </row>
    <row r="195" spans="1:9" ht="16.5" x14ac:dyDescent="0.2">
      <c r="A195" s="52"/>
      <c r="B195" s="38" t="s">
        <v>228</v>
      </c>
      <c r="C195" s="53"/>
      <c r="D195" s="54"/>
      <c r="E195" s="353"/>
      <c r="F195" s="68"/>
      <c r="G195" s="70"/>
      <c r="H195" s="70"/>
      <c r="I195" s="70"/>
    </row>
    <row r="196" spans="1:9" x14ac:dyDescent="0.2">
      <c r="A196" s="52"/>
      <c r="B196" s="56" t="s">
        <v>229</v>
      </c>
      <c r="C196" s="57" t="s">
        <v>19</v>
      </c>
      <c r="D196" s="58">
        <v>3</v>
      </c>
      <c r="E196" s="354">
        <v>0</v>
      </c>
      <c r="F196" s="107">
        <f>ROUND(D196*E196,2)</f>
        <v>0</v>
      </c>
      <c r="G196" s="70"/>
      <c r="H196" s="70"/>
      <c r="I196" s="70"/>
    </row>
    <row r="197" spans="1:9" ht="15.75" thickBot="1" x14ac:dyDescent="0.25">
      <c r="A197" s="52"/>
      <c r="B197" s="38"/>
      <c r="C197" s="74"/>
      <c r="D197" s="61"/>
      <c r="E197" s="355"/>
      <c r="F197" s="44"/>
      <c r="G197" s="70"/>
      <c r="H197" s="70"/>
      <c r="I197" s="70"/>
    </row>
    <row r="198" spans="1:9" s="252" customFormat="1" ht="15.75" thickBot="1" x14ac:dyDescent="0.25">
      <c r="A198" s="80"/>
      <c r="B198" s="81" t="s">
        <v>230</v>
      </c>
      <c r="C198" s="82"/>
      <c r="D198" s="83"/>
      <c r="E198" s="357" t="s">
        <v>160</v>
      </c>
      <c r="F198" s="250">
        <f>SUM(F174:F197)</f>
        <v>0</v>
      </c>
    </row>
    <row r="199" spans="1:9" s="49" customFormat="1" ht="15.75" thickBot="1" x14ac:dyDescent="0.25">
      <c r="A199" s="33"/>
      <c r="B199" s="85"/>
      <c r="C199" s="41"/>
      <c r="D199" s="42"/>
      <c r="E199" s="358"/>
      <c r="F199" s="44"/>
    </row>
    <row r="200" spans="1:9" ht="18.75" thickBot="1" x14ac:dyDescent="0.25">
      <c r="A200" s="86" t="s">
        <v>231</v>
      </c>
      <c r="B200" s="106" t="s">
        <v>232</v>
      </c>
      <c r="C200" s="88"/>
      <c r="D200" s="89"/>
      <c r="E200" s="355"/>
      <c r="F200" s="68"/>
      <c r="G200" s="70"/>
      <c r="H200" s="70"/>
      <c r="I200" s="70"/>
    </row>
    <row r="201" spans="1:9" x14ac:dyDescent="0.2">
      <c r="A201" s="90"/>
      <c r="B201" s="38"/>
      <c r="C201" s="60"/>
      <c r="D201" s="61"/>
      <c r="E201" s="355"/>
      <c r="F201" s="68"/>
      <c r="G201" s="70"/>
      <c r="H201" s="70"/>
      <c r="I201" s="70"/>
    </row>
    <row r="202" spans="1:9" ht="42.75" x14ac:dyDescent="0.2">
      <c r="A202" s="52"/>
      <c r="B202" s="38" t="s">
        <v>233</v>
      </c>
      <c r="C202" s="53"/>
      <c r="D202" s="54"/>
      <c r="E202" s="353"/>
      <c r="F202" s="68"/>
      <c r="G202" s="70"/>
      <c r="H202" s="70"/>
      <c r="I202" s="70"/>
    </row>
    <row r="203" spans="1:9" x14ac:dyDescent="0.2">
      <c r="A203" s="90"/>
      <c r="B203" s="38"/>
      <c r="C203" s="103"/>
      <c r="D203" s="54"/>
      <c r="E203" s="353"/>
      <c r="F203" s="68"/>
      <c r="G203" s="70"/>
      <c r="H203" s="70"/>
      <c r="I203" s="70"/>
    </row>
    <row r="204" spans="1:9" ht="128.25" x14ac:dyDescent="0.2">
      <c r="A204" s="52" t="s">
        <v>93</v>
      </c>
      <c r="B204" s="38" t="s">
        <v>234</v>
      </c>
      <c r="C204" s="53"/>
      <c r="D204" s="54"/>
      <c r="E204" s="353"/>
      <c r="F204" s="68"/>
      <c r="G204" s="70"/>
      <c r="H204" s="70"/>
      <c r="I204" s="70"/>
    </row>
    <row r="205" spans="1:9" ht="28.5" x14ac:dyDescent="0.2">
      <c r="A205" s="52"/>
      <c r="B205" s="38" t="s">
        <v>166</v>
      </c>
      <c r="C205" s="53"/>
      <c r="D205" s="54"/>
      <c r="E205" s="353"/>
      <c r="F205" s="68"/>
      <c r="G205" s="70"/>
      <c r="H205" s="70"/>
      <c r="I205" s="70"/>
    </row>
    <row r="206" spans="1:9" x14ac:dyDescent="0.2">
      <c r="A206" s="52"/>
      <c r="B206" s="97" t="s">
        <v>235</v>
      </c>
      <c r="C206" s="98"/>
      <c r="D206" s="65"/>
      <c r="E206" s="356"/>
      <c r="F206" s="68"/>
      <c r="G206" s="70"/>
      <c r="H206" s="70"/>
      <c r="I206" s="70"/>
    </row>
    <row r="207" spans="1:9" x14ac:dyDescent="0.2">
      <c r="A207" s="52"/>
      <c r="B207" s="56"/>
      <c r="C207" s="72" t="s">
        <v>170</v>
      </c>
      <c r="D207" s="101">
        <v>12.5</v>
      </c>
      <c r="E207" s="354">
        <v>0</v>
      </c>
      <c r="F207" s="107">
        <f>ROUND(D207*E207,2)</f>
        <v>0</v>
      </c>
      <c r="G207" s="70"/>
      <c r="H207" s="70"/>
      <c r="I207" s="70"/>
    </row>
    <row r="208" spans="1:9" x14ac:dyDescent="0.2">
      <c r="A208" s="52"/>
      <c r="B208" s="38"/>
      <c r="C208" s="60"/>
      <c r="D208" s="61"/>
      <c r="E208" s="355"/>
      <c r="F208" s="68"/>
      <c r="G208" s="70"/>
      <c r="H208" s="70"/>
      <c r="I208" s="70"/>
    </row>
    <row r="209" spans="1:9" ht="42.75" x14ac:dyDescent="0.2">
      <c r="A209" s="52" t="s">
        <v>28</v>
      </c>
      <c r="B209" s="38" t="s">
        <v>236</v>
      </c>
      <c r="C209" s="53"/>
      <c r="D209" s="54"/>
      <c r="E209" s="353"/>
      <c r="F209" s="68"/>
      <c r="G209" s="70"/>
      <c r="H209" s="70"/>
      <c r="I209" s="70"/>
    </row>
    <row r="210" spans="1:9" ht="42.75" x14ac:dyDescent="0.2">
      <c r="A210" s="52"/>
      <c r="B210" s="38" t="s">
        <v>189</v>
      </c>
      <c r="C210" s="53"/>
      <c r="D210" s="54"/>
      <c r="E210" s="353"/>
      <c r="F210" s="68"/>
      <c r="G210" s="70"/>
      <c r="H210" s="70"/>
      <c r="I210" s="70"/>
    </row>
    <row r="211" spans="1:9" ht="28.5" x14ac:dyDescent="0.2">
      <c r="A211" s="52"/>
      <c r="B211" s="38" t="s">
        <v>166</v>
      </c>
      <c r="C211" s="53"/>
      <c r="D211" s="54"/>
      <c r="E211" s="353"/>
      <c r="F211" s="68"/>
      <c r="G211" s="70"/>
      <c r="H211" s="70"/>
      <c r="I211" s="70"/>
    </row>
    <row r="212" spans="1:9" x14ac:dyDescent="0.2">
      <c r="A212" s="52"/>
      <c r="B212" s="97" t="s">
        <v>237</v>
      </c>
      <c r="C212" s="98"/>
      <c r="D212" s="65"/>
      <c r="E212" s="356"/>
      <c r="F212" s="68"/>
      <c r="G212" s="70"/>
      <c r="H212" s="70"/>
      <c r="I212" s="70"/>
    </row>
    <row r="213" spans="1:9" x14ac:dyDescent="0.2">
      <c r="A213" s="52"/>
      <c r="B213" s="56"/>
      <c r="C213" s="72" t="s">
        <v>170</v>
      </c>
      <c r="D213" s="101">
        <v>7</v>
      </c>
      <c r="E213" s="354">
        <v>0</v>
      </c>
      <c r="F213" s="107">
        <f>ROUND(D213*E213,2)</f>
        <v>0</v>
      </c>
      <c r="G213" s="70"/>
      <c r="H213" s="70"/>
      <c r="I213" s="70"/>
    </row>
    <row r="214" spans="1:9" x14ac:dyDescent="0.2">
      <c r="A214" s="52"/>
      <c r="B214" s="38"/>
      <c r="C214" s="60"/>
      <c r="D214" s="61"/>
      <c r="E214" s="355"/>
      <c r="F214" s="68"/>
      <c r="G214" s="70"/>
      <c r="H214" s="70"/>
      <c r="I214" s="70"/>
    </row>
    <row r="215" spans="1:9" ht="57" x14ac:dyDescent="0.2">
      <c r="A215" s="52" t="s">
        <v>46</v>
      </c>
      <c r="B215" s="38" t="s">
        <v>238</v>
      </c>
      <c r="C215" s="53"/>
      <c r="D215" s="54"/>
      <c r="E215" s="353"/>
      <c r="F215" s="68"/>
      <c r="G215" s="70"/>
      <c r="H215" s="70"/>
      <c r="I215" s="70"/>
    </row>
    <row r="216" spans="1:9" ht="42.75" x14ac:dyDescent="0.2">
      <c r="A216" s="52"/>
      <c r="B216" s="38" t="s">
        <v>239</v>
      </c>
      <c r="C216" s="53"/>
      <c r="D216" s="54"/>
      <c r="E216" s="353"/>
      <c r="F216" s="68"/>
      <c r="G216" s="70"/>
      <c r="H216" s="70"/>
      <c r="I216" s="70"/>
    </row>
    <row r="217" spans="1:9" x14ac:dyDescent="0.2">
      <c r="A217" s="52"/>
      <c r="B217" s="110" t="s">
        <v>240</v>
      </c>
      <c r="C217" s="98"/>
      <c r="D217" s="65"/>
      <c r="E217" s="356"/>
      <c r="F217" s="109"/>
      <c r="G217" s="70"/>
      <c r="H217" s="70"/>
      <c r="I217" s="70"/>
    </row>
    <row r="218" spans="1:9" x14ac:dyDescent="0.2">
      <c r="A218" s="52"/>
      <c r="B218" s="56" t="s">
        <v>141</v>
      </c>
      <c r="C218" s="57" t="s">
        <v>19</v>
      </c>
      <c r="D218" s="58">
        <v>5</v>
      </c>
      <c r="E218" s="354">
        <v>0</v>
      </c>
      <c r="F218" s="107">
        <f>ROUND(D218*E218,2)</f>
        <v>0</v>
      </c>
      <c r="G218" s="70"/>
      <c r="H218" s="70"/>
      <c r="I218" s="70"/>
    </row>
    <row r="219" spans="1:9" x14ac:dyDescent="0.2">
      <c r="A219" s="52"/>
      <c r="B219" s="38"/>
      <c r="C219" s="60"/>
      <c r="D219" s="61"/>
      <c r="E219" s="355"/>
      <c r="F219" s="68"/>
      <c r="G219" s="70"/>
      <c r="H219" s="70"/>
      <c r="I219" s="70"/>
    </row>
    <row r="220" spans="1:9" ht="71.25" x14ac:dyDescent="0.2">
      <c r="A220" s="52" t="s">
        <v>94</v>
      </c>
      <c r="B220" s="38" t="s">
        <v>241</v>
      </c>
      <c r="C220" s="53"/>
      <c r="D220" s="54"/>
      <c r="E220" s="353"/>
      <c r="F220" s="68"/>
      <c r="G220" s="70"/>
      <c r="H220" s="70"/>
      <c r="I220" s="70"/>
    </row>
    <row r="221" spans="1:9" ht="28.5" x14ac:dyDescent="0.2">
      <c r="A221" s="52"/>
      <c r="B221" s="38" t="s">
        <v>181</v>
      </c>
      <c r="C221" s="53"/>
      <c r="D221" s="54"/>
      <c r="E221" s="353"/>
      <c r="F221" s="68"/>
      <c r="G221" s="70"/>
      <c r="H221" s="70"/>
      <c r="I221" s="70"/>
    </row>
    <row r="222" spans="1:9" x14ac:dyDescent="0.2">
      <c r="A222" s="52"/>
      <c r="B222" s="111" t="s">
        <v>242</v>
      </c>
      <c r="C222" s="98"/>
      <c r="D222" s="65"/>
      <c r="E222" s="356"/>
      <c r="F222" s="68"/>
      <c r="G222" s="70"/>
      <c r="H222" s="70"/>
      <c r="I222" s="70"/>
    </row>
    <row r="223" spans="1:9" x14ac:dyDescent="0.2">
      <c r="A223" s="52"/>
      <c r="B223" s="56"/>
      <c r="C223" s="72" t="s">
        <v>170</v>
      </c>
      <c r="D223" s="58">
        <v>0.15</v>
      </c>
      <c r="E223" s="354">
        <v>0</v>
      </c>
      <c r="F223" s="107">
        <f>ROUND(D223*E223,2)</f>
        <v>0</v>
      </c>
      <c r="G223" s="70"/>
      <c r="H223" s="70"/>
      <c r="I223" s="70"/>
    </row>
    <row r="224" spans="1:9" x14ac:dyDescent="0.2">
      <c r="A224" s="52"/>
      <c r="B224" s="38"/>
      <c r="C224" s="60"/>
      <c r="D224" s="61"/>
      <c r="E224" s="355"/>
      <c r="F224" s="68"/>
      <c r="G224" s="70"/>
      <c r="H224" s="70"/>
      <c r="I224" s="70"/>
    </row>
    <row r="225" spans="1:10" ht="99.75" x14ac:dyDescent="0.2">
      <c r="A225" s="52" t="s">
        <v>79</v>
      </c>
      <c r="B225" s="38" t="s">
        <v>243</v>
      </c>
      <c r="C225" s="53"/>
      <c r="D225" s="54"/>
      <c r="E225" s="353"/>
      <c r="F225" s="68"/>
      <c r="G225" s="70"/>
      <c r="H225" s="70"/>
      <c r="I225" s="70"/>
    </row>
    <row r="226" spans="1:10" ht="42.75" x14ac:dyDescent="0.2">
      <c r="A226" s="52"/>
      <c r="B226" s="38" t="s">
        <v>244</v>
      </c>
      <c r="C226" s="53"/>
      <c r="D226" s="54"/>
      <c r="E226" s="353"/>
      <c r="F226" s="68"/>
      <c r="G226" s="70"/>
      <c r="H226" s="70"/>
      <c r="I226" s="70"/>
    </row>
    <row r="227" spans="1:10" ht="28.5" x14ac:dyDescent="0.2">
      <c r="A227" s="52"/>
      <c r="B227" s="38" t="s">
        <v>178</v>
      </c>
      <c r="C227" s="53"/>
      <c r="D227" s="54"/>
      <c r="E227" s="353"/>
      <c r="F227" s="68"/>
      <c r="G227" s="70"/>
      <c r="H227" s="70"/>
      <c r="I227" s="70"/>
    </row>
    <row r="228" spans="1:10" x14ac:dyDescent="0.2">
      <c r="A228" s="52"/>
      <c r="B228" s="97" t="s">
        <v>245</v>
      </c>
      <c r="C228" s="98"/>
      <c r="D228" s="65"/>
      <c r="E228" s="356"/>
      <c r="F228" s="68"/>
      <c r="G228" s="70"/>
      <c r="H228" s="70"/>
      <c r="I228" s="70"/>
    </row>
    <row r="229" spans="1:10" x14ac:dyDescent="0.2">
      <c r="A229" s="52"/>
      <c r="B229" s="56"/>
      <c r="C229" s="72" t="s">
        <v>170</v>
      </c>
      <c r="D229" s="58">
        <v>1.75</v>
      </c>
      <c r="E229" s="354">
        <v>0</v>
      </c>
      <c r="F229" s="107">
        <f>ROUND(D229*E229,2)</f>
        <v>0</v>
      </c>
      <c r="G229" s="70"/>
      <c r="H229" s="70"/>
      <c r="I229" s="70"/>
    </row>
    <row r="230" spans="1:10" x14ac:dyDescent="0.2">
      <c r="A230" s="52"/>
      <c r="B230" s="38"/>
      <c r="C230" s="60"/>
      <c r="D230" s="61"/>
      <c r="E230" s="355"/>
      <c r="F230" s="68"/>
      <c r="G230" s="70"/>
      <c r="H230" s="70"/>
      <c r="I230" s="70"/>
    </row>
    <row r="231" spans="1:10" ht="185.25" x14ac:dyDescent="0.2">
      <c r="A231" s="52" t="s">
        <v>147</v>
      </c>
      <c r="B231" s="38" t="s">
        <v>188</v>
      </c>
      <c r="C231" s="103"/>
      <c r="D231" s="104"/>
      <c r="E231" s="353"/>
      <c r="F231" s="61"/>
      <c r="G231" s="70"/>
      <c r="H231" s="70"/>
      <c r="I231" s="70"/>
      <c r="J231" s="70"/>
    </row>
    <row r="232" spans="1:10" ht="42.75" x14ac:dyDescent="0.2">
      <c r="A232" s="52"/>
      <c r="B232" s="38" t="s">
        <v>189</v>
      </c>
      <c r="C232" s="103"/>
      <c r="D232" s="104"/>
      <c r="E232" s="353"/>
      <c r="F232" s="61"/>
      <c r="G232" s="70"/>
      <c r="H232" s="70"/>
      <c r="I232" s="70"/>
      <c r="J232" s="70"/>
    </row>
    <row r="233" spans="1:10" ht="28.5" x14ac:dyDescent="0.2">
      <c r="A233" s="52"/>
      <c r="B233" s="38" t="s">
        <v>181</v>
      </c>
      <c r="C233" s="103"/>
      <c r="D233" s="104"/>
      <c r="E233" s="353"/>
      <c r="F233" s="61"/>
      <c r="G233" s="70"/>
      <c r="H233" s="70"/>
      <c r="I233" s="70"/>
      <c r="J233" s="70"/>
    </row>
    <row r="234" spans="1:10" x14ac:dyDescent="0.2">
      <c r="A234" s="52"/>
      <c r="B234" s="38" t="s">
        <v>246</v>
      </c>
      <c r="C234" s="112"/>
      <c r="D234" s="104"/>
      <c r="E234" s="360"/>
      <c r="F234" s="61"/>
      <c r="G234" s="70"/>
      <c r="H234" s="70"/>
      <c r="I234" s="70"/>
      <c r="J234" s="70"/>
    </row>
    <row r="235" spans="1:10" x14ac:dyDescent="0.2">
      <c r="A235" s="52"/>
      <c r="B235" s="56"/>
      <c r="C235" s="72" t="s">
        <v>170</v>
      </c>
      <c r="D235" s="58">
        <v>1.25</v>
      </c>
      <c r="E235" s="354">
        <v>0</v>
      </c>
      <c r="F235" s="107">
        <f>ROUND(D235*E235,2)</f>
        <v>0</v>
      </c>
      <c r="G235" s="105"/>
      <c r="H235" s="70"/>
      <c r="I235" s="70"/>
      <c r="J235" s="70"/>
    </row>
    <row r="236" spans="1:10" x14ac:dyDescent="0.2">
      <c r="A236" s="52"/>
      <c r="B236" s="113"/>
      <c r="C236" s="74"/>
      <c r="D236" s="104"/>
      <c r="E236" s="355"/>
      <c r="F236" s="61"/>
      <c r="G236" s="70"/>
      <c r="H236" s="70"/>
      <c r="I236" s="70"/>
      <c r="J236" s="70"/>
    </row>
    <row r="237" spans="1:10" ht="199.5" x14ac:dyDescent="0.2">
      <c r="A237" s="52" t="s">
        <v>151</v>
      </c>
      <c r="B237" s="38" t="s">
        <v>247</v>
      </c>
      <c r="C237" s="103"/>
      <c r="D237" s="104"/>
      <c r="E237" s="353"/>
      <c r="F237" s="61"/>
      <c r="G237" s="70"/>
      <c r="H237" s="70"/>
      <c r="I237" s="70"/>
      <c r="J237" s="70"/>
    </row>
    <row r="238" spans="1:10" ht="42.75" x14ac:dyDescent="0.2">
      <c r="A238" s="52"/>
      <c r="B238" s="38" t="s">
        <v>189</v>
      </c>
      <c r="C238" s="103"/>
      <c r="D238" s="104"/>
      <c r="E238" s="353"/>
      <c r="F238" s="61"/>
      <c r="G238" s="70"/>
      <c r="H238" s="70"/>
      <c r="I238" s="70"/>
      <c r="J238" s="70"/>
    </row>
    <row r="239" spans="1:10" ht="28.5" x14ac:dyDescent="0.2">
      <c r="A239" s="52"/>
      <c r="B239" s="38" t="s">
        <v>181</v>
      </c>
      <c r="C239" s="103"/>
      <c r="D239" s="104"/>
      <c r="E239" s="353"/>
      <c r="F239" s="61"/>
      <c r="G239" s="70"/>
      <c r="H239" s="70"/>
      <c r="I239" s="70"/>
      <c r="J239" s="70"/>
    </row>
    <row r="240" spans="1:10" x14ac:dyDescent="0.2">
      <c r="A240" s="52"/>
      <c r="B240" s="38" t="s">
        <v>246</v>
      </c>
      <c r="C240" s="112"/>
      <c r="D240" s="104"/>
      <c r="E240" s="360"/>
      <c r="F240" s="61"/>
      <c r="G240" s="70"/>
      <c r="H240" s="70"/>
      <c r="I240" s="70"/>
      <c r="J240" s="70"/>
    </row>
    <row r="241" spans="1:10" x14ac:dyDescent="0.2">
      <c r="A241" s="52"/>
      <c r="B241" s="56"/>
      <c r="C241" s="72" t="s">
        <v>170</v>
      </c>
      <c r="D241" s="58">
        <v>1.25</v>
      </c>
      <c r="E241" s="354">
        <v>0</v>
      </c>
      <c r="F241" s="107">
        <f>ROUND(D241*E241,2)</f>
        <v>0</v>
      </c>
      <c r="G241" s="105"/>
      <c r="H241" s="70"/>
      <c r="I241" s="70"/>
      <c r="J241" s="70"/>
    </row>
    <row r="242" spans="1:10" x14ac:dyDescent="0.2">
      <c r="A242" s="52"/>
      <c r="B242" s="38"/>
      <c r="C242" s="74"/>
      <c r="D242" s="104"/>
      <c r="E242" s="355"/>
      <c r="F242" s="61"/>
      <c r="G242" s="70"/>
      <c r="H242" s="70"/>
      <c r="I242" s="70"/>
      <c r="J242" s="70"/>
    </row>
    <row r="243" spans="1:10" ht="85.5" x14ac:dyDescent="0.2">
      <c r="A243" s="52" t="s">
        <v>157</v>
      </c>
      <c r="B243" s="38" t="s">
        <v>248</v>
      </c>
      <c r="C243" s="53"/>
      <c r="D243" s="54"/>
      <c r="E243" s="353"/>
      <c r="F243" s="68"/>
      <c r="G243" s="70"/>
      <c r="H243" s="70"/>
      <c r="I243" s="70"/>
    </row>
    <row r="244" spans="1:10" ht="42.75" x14ac:dyDescent="0.2">
      <c r="A244" s="52"/>
      <c r="B244" s="97" t="s">
        <v>249</v>
      </c>
      <c r="C244" s="64"/>
      <c r="D244" s="65"/>
      <c r="E244" s="356"/>
      <c r="F244" s="68"/>
      <c r="G244" s="70"/>
      <c r="H244" s="70"/>
      <c r="I244" s="70"/>
    </row>
    <row r="245" spans="1:10" x14ac:dyDescent="0.2">
      <c r="A245" s="52"/>
      <c r="B245" s="56"/>
      <c r="C245" s="72" t="s">
        <v>170</v>
      </c>
      <c r="D245" s="58">
        <v>18.25</v>
      </c>
      <c r="E245" s="354">
        <v>0</v>
      </c>
      <c r="F245" s="107">
        <f>ROUND(D245*E245,2)</f>
        <v>0</v>
      </c>
      <c r="G245" s="70"/>
      <c r="H245" s="70"/>
      <c r="I245" s="70"/>
    </row>
    <row r="246" spans="1:10" x14ac:dyDescent="0.2">
      <c r="A246" s="52"/>
      <c r="B246" s="38"/>
      <c r="C246" s="60"/>
      <c r="D246" s="61"/>
      <c r="E246" s="355"/>
      <c r="F246" s="68"/>
      <c r="G246" s="70"/>
      <c r="H246" s="70"/>
      <c r="I246" s="70"/>
    </row>
    <row r="247" spans="1:10" ht="28.5" x14ac:dyDescent="0.2">
      <c r="A247" s="52" t="s">
        <v>192</v>
      </c>
      <c r="B247" s="38" t="s">
        <v>250</v>
      </c>
      <c r="C247" s="53"/>
      <c r="D247" s="54"/>
      <c r="E247" s="353"/>
      <c r="F247" s="68"/>
      <c r="G247" s="70"/>
      <c r="H247" s="70"/>
      <c r="I247" s="70"/>
    </row>
    <row r="248" spans="1:10" s="4" customFormat="1" ht="88.5" customHeight="1" x14ac:dyDescent="0.2">
      <c r="A248" s="114"/>
      <c r="B248" s="38" t="s">
        <v>251</v>
      </c>
      <c r="C248" s="115"/>
      <c r="D248" s="116"/>
      <c r="E248" s="117"/>
      <c r="F248" s="118"/>
      <c r="G248" s="119"/>
    </row>
    <row r="249" spans="1:10" x14ac:dyDescent="0.2">
      <c r="A249" s="52"/>
      <c r="B249" s="38" t="s">
        <v>252</v>
      </c>
      <c r="C249" s="53"/>
      <c r="D249" s="54"/>
      <c r="E249" s="353"/>
      <c r="F249" s="68"/>
      <c r="G249" s="70"/>
      <c r="H249" s="70"/>
      <c r="I249" s="70"/>
    </row>
    <row r="250" spans="1:10" x14ac:dyDescent="0.2">
      <c r="A250" s="52"/>
      <c r="B250" s="108" t="s">
        <v>253</v>
      </c>
      <c r="C250" s="103"/>
      <c r="D250" s="54"/>
      <c r="E250" s="353"/>
      <c r="F250" s="68"/>
      <c r="G250" s="70"/>
      <c r="H250" s="70"/>
      <c r="I250" s="70"/>
    </row>
    <row r="251" spans="1:10" x14ac:dyDescent="0.2">
      <c r="A251" s="52"/>
      <c r="B251" s="108" t="s">
        <v>254</v>
      </c>
      <c r="C251" s="103"/>
      <c r="D251" s="54"/>
      <c r="E251" s="353"/>
      <c r="F251" s="68"/>
      <c r="G251" s="70"/>
      <c r="H251" s="70"/>
      <c r="I251" s="70"/>
    </row>
    <row r="252" spans="1:10" x14ac:dyDescent="0.2">
      <c r="A252" s="52"/>
      <c r="B252" s="108" t="s">
        <v>255</v>
      </c>
      <c r="C252" s="103"/>
      <c r="D252" s="54"/>
      <c r="E252" s="353"/>
      <c r="F252" s="68"/>
      <c r="G252" s="70"/>
      <c r="H252" s="70"/>
      <c r="I252" s="70"/>
    </row>
    <row r="253" spans="1:10" x14ac:dyDescent="0.2">
      <c r="A253" s="52"/>
      <c r="B253" s="108" t="s">
        <v>256</v>
      </c>
      <c r="C253" s="103"/>
      <c r="D253" s="54"/>
      <c r="E253" s="353"/>
      <c r="F253" s="68"/>
      <c r="G253" s="70"/>
      <c r="H253" s="70"/>
      <c r="I253" s="70"/>
    </row>
    <row r="254" spans="1:10" ht="42.75" x14ac:dyDescent="0.2">
      <c r="A254" s="52"/>
      <c r="B254" s="38" t="s">
        <v>244</v>
      </c>
      <c r="C254" s="53"/>
      <c r="D254" s="54"/>
      <c r="E254" s="353"/>
      <c r="F254" s="68"/>
      <c r="G254" s="70"/>
      <c r="H254" s="70"/>
      <c r="I254" s="70"/>
    </row>
    <row r="255" spans="1:10" x14ac:dyDescent="0.2">
      <c r="A255" s="52"/>
      <c r="B255" s="56" t="s">
        <v>257</v>
      </c>
      <c r="C255" s="57" t="s">
        <v>19</v>
      </c>
      <c r="D255" s="58">
        <v>5</v>
      </c>
      <c r="E255" s="354">
        <v>0</v>
      </c>
      <c r="F255" s="107">
        <f>ROUND(D255*E255,2)</f>
        <v>0</v>
      </c>
      <c r="G255" s="70"/>
      <c r="H255" s="70"/>
      <c r="I255" s="70"/>
    </row>
    <row r="256" spans="1:10" x14ac:dyDescent="0.2">
      <c r="A256" s="52"/>
      <c r="B256" s="38"/>
      <c r="C256" s="60"/>
      <c r="D256" s="61"/>
      <c r="E256" s="355"/>
      <c r="F256" s="68"/>
      <c r="G256" s="70"/>
      <c r="H256" s="70"/>
      <c r="I256" s="70"/>
    </row>
    <row r="257" spans="1:10" s="122" customFormat="1" ht="57" x14ac:dyDescent="0.2">
      <c r="A257" s="120" t="s">
        <v>194</v>
      </c>
      <c r="B257" s="38" t="s">
        <v>258</v>
      </c>
      <c r="C257" s="4"/>
      <c r="D257" s="54"/>
      <c r="E257" s="353"/>
      <c r="F257" s="61"/>
      <c r="G257" s="121"/>
      <c r="H257" s="121"/>
      <c r="I257" s="121"/>
      <c r="J257" s="121"/>
    </row>
    <row r="258" spans="1:10" s="122" customFormat="1" ht="142.5" x14ac:dyDescent="0.2">
      <c r="A258" s="120"/>
      <c r="B258" s="38" t="s">
        <v>259</v>
      </c>
      <c r="C258" s="4"/>
      <c r="D258" s="54"/>
      <c r="E258" s="353"/>
      <c r="F258" s="61"/>
      <c r="G258" s="121"/>
      <c r="H258" s="121"/>
      <c r="I258" s="121"/>
      <c r="J258" s="121"/>
    </row>
    <row r="259" spans="1:10" s="122" customFormat="1" x14ac:dyDescent="0.2">
      <c r="A259" s="120"/>
      <c r="B259" s="66" t="s">
        <v>260</v>
      </c>
      <c r="C259" s="66"/>
      <c r="D259" s="65"/>
      <c r="E259" s="356"/>
      <c r="F259" s="123"/>
      <c r="G259" s="121"/>
      <c r="H259" s="121"/>
      <c r="I259" s="121"/>
      <c r="J259" s="121"/>
    </row>
    <row r="260" spans="1:10" x14ac:dyDescent="0.2">
      <c r="A260" s="52"/>
      <c r="B260" s="56"/>
      <c r="C260" s="57" t="s">
        <v>19</v>
      </c>
      <c r="D260" s="58">
        <v>5</v>
      </c>
      <c r="E260" s="354">
        <v>0</v>
      </c>
      <c r="F260" s="107">
        <f>ROUND(D260*E260,2)</f>
        <v>0</v>
      </c>
      <c r="G260" s="70"/>
      <c r="H260" s="70"/>
      <c r="I260" s="70"/>
    </row>
    <row r="261" spans="1:10" x14ac:dyDescent="0.2">
      <c r="A261" s="52"/>
      <c r="B261" s="38"/>
      <c r="C261" s="60"/>
      <c r="D261" s="61"/>
      <c r="E261" s="355"/>
      <c r="F261" s="68"/>
      <c r="G261" s="70"/>
      <c r="H261" s="70"/>
      <c r="I261" s="70"/>
    </row>
    <row r="262" spans="1:10" ht="99.75" x14ac:dyDescent="0.2">
      <c r="A262" s="52" t="s">
        <v>199</v>
      </c>
      <c r="B262" s="97" t="s">
        <v>261</v>
      </c>
      <c r="C262" s="64"/>
      <c r="D262" s="65"/>
      <c r="E262" s="356"/>
      <c r="F262" s="68"/>
      <c r="G262" s="70"/>
      <c r="H262" s="70"/>
      <c r="I262" s="70"/>
    </row>
    <row r="263" spans="1:10" x14ac:dyDescent="0.2">
      <c r="A263" s="52"/>
      <c r="B263" s="56"/>
      <c r="C263" s="57" t="s">
        <v>19</v>
      </c>
      <c r="D263" s="58">
        <v>5</v>
      </c>
      <c r="E263" s="354">
        <v>0</v>
      </c>
      <c r="F263" s="107">
        <f>ROUND(D263*E263,2)</f>
        <v>0</v>
      </c>
      <c r="G263" s="70"/>
      <c r="H263" s="70"/>
      <c r="I263" s="70"/>
    </row>
    <row r="264" spans="1:10" x14ac:dyDescent="0.2">
      <c r="A264" s="52"/>
      <c r="B264" s="38"/>
      <c r="C264" s="60"/>
      <c r="D264" s="61"/>
      <c r="E264" s="355"/>
      <c r="F264" s="68"/>
      <c r="G264" s="70"/>
      <c r="H264" s="70"/>
      <c r="I264" s="70"/>
    </row>
    <row r="265" spans="1:10" ht="71.25" x14ac:dyDescent="0.2">
      <c r="A265" s="52" t="s">
        <v>203</v>
      </c>
      <c r="B265" s="97" t="s">
        <v>262</v>
      </c>
      <c r="C265" s="64"/>
      <c r="D265" s="65"/>
      <c r="E265" s="356"/>
      <c r="F265" s="68"/>
      <c r="G265" s="70"/>
      <c r="H265" s="70"/>
      <c r="I265" s="70"/>
    </row>
    <row r="266" spans="1:10" x14ac:dyDescent="0.2">
      <c r="A266" s="52"/>
      <c r="B266" s="56"/>
      <c r="C266" s="57" t="s">
        <v>19</v>
      </c>
      <c r="D266" s="58">
        <v>5</v>
      </c>
      <c r="E266" s="354">
        <v>0</v>
      </c>
      <c r="F266" s="107">
        <f>ROUND(D266*E266,2)</f>
        <v>0</v>
      </c>
      <c r="G266" s="70"/>
      <c r="H266" s="70"/>
      <c r="I266" s="70"/>
    </row>
    <row r="267" spans="1:10" ht="15.75" thickBot="1" x14ac:dyDescent="0.25">
      <c r="A267" s="90"/>
      <c r="B267" s="38"/>
      <c r="C267" s="60"/>
      <c r="D267" s="61"/>
      <c r="E267" s="355"/>
      <c r="F267" s="68"/>
      <c r="G267" s="70"/>
      <c r="H267" s="70"/>
      <c r="I267" s="70"/>
    </row>
    <row r="268" spans="1:10" s="252" customFormat="1" ht="15.75" thickBot="1" x14ac:dyDescent="0.25">
      <c r="A268" s="80"/>
      <c r="B268" s="81" t="s">
        <v>263</v>
      </c>
      <c r="C268" s="82"/>
      <c r="D268" s="83"/>
      <c r="E268" s="357" t="s">
        <v>160</v>
      </c>
      <c r="F268" s="250">
        <f>SUM(F204:F267)</f>
        <v>0</v>
      </c>
    </row>
    <row r="269" spans="1:10" s="49" customFormat="1" x14ac:dyDescent="0.2">
      <c r="A269" s="33"/>
      <c r="B269" s="85"/>
      <c r="C269" s="41"/>
      <c r="D269" s="42"/>
      <c r="E269" s="358"/>
      <c r="F269" s="44"/>
    </row>
    <row r="270" spans="1:10" ht="15.75" thickBot="1" x14ac:dyDescent="0.25">
      <c r="A270" s="90"/>
      <c r="B270" s="38"/>
      <c r="C270" s="60"/>
      <c r="D270" s="61"/>
      <c r="E270" s="355"/>
      <c r="F270" s="68"/>
      <c r="G270" s="70"/>
      <c r="H270" s="70"/>
      <c r="I270" s="70"/>
    </row>
    <row r="271" spans="1:10" ht="18.75" thickBot="1" x14ac:dyDescent="0.25">
      <c r="A271" s="86" t="s">
        <v>264</v>
      </c>
      <c r="B271" s="106" t="s">
        <v>265</v>
      </c>
      <c r="C271" s="88"/>
      <c r="D271" s="61"/>
      <c r="E271" s="355"/>
      <c r="F271" s="68"/>
      <c r="G271" s="70"/>
      <c r="H271" s="70"/>
      <c r="I271" s="70"/>
    </row>
    <row r="272" spans="1:10" x14ac:dyDescent="0.2">
      <c r="A272" s="90"/>
      <c r="B272" s="91"/>
      <c r="C272" s="88"/>
      <c r="D272" s="61"/>
      <c r="E272" s="355"/>
      <c r="F272" s="68"/>
      <c r="G272" s="70"/>
      <c r="H272" s="70"/>
      <c r="I272" s="70"/>
    </row>
    <row r="273" spans="1:10" ht="71.25" x14ac:dyDescent="0.2">
      <c r="A273" s="52" t="s">
        <v>93</v>
      </c>
      <c r="B273" s="38" t="s">
        <v>266</v>
      </c>
      <c r="C273" s="103"/>
      <c r="D273" s="104"/>
      <c r="E273" s="353"/>
      <c r="F273" s="61"/>
      <c r="G273" s="70"/>
      <c r="H273" s="70"/>
      <c r="I273" s="70"/>
      <c r="J273" s="70"/>
    </row>
    <row r="274" spans="1:10" ht="42.75" x14ac:dyDescent="0.2">
      <c r="A274" s="52"/>
      <c r="B274" s="38" t="s">
        <v>267</v>
      </c>
      <c r="C274" s="103"/>
      <c r="D274" s="104"/>
      <c r="E274" s="353"/>
      <c r="F274" s="61"/>
      <c r="G274" s="70"/>
      <c r="H274" s="70"/>
      <c r="I274" s="70"/>
      <c r="J274" s="70"/>
    </row>
    <row r="275" spans="1:10" ht="42.75" x14ac:dyDescent="0.2">
      <c r="A275" s="52"/>
      <c r="B275" s="38" t="s">
        <v>268</v>
      </c>
      <c r="C275" s="103"/>
      <c r="D275" s="104"/>
      <c r="E275" s="353"/>
      <c r="F275" s="61"/>
      <c r="G275" s="70"/>
      <c r="H275" s="70"/>
      <c r="I275" s="70"/>
      <c r="J275" s="70"/>
    </row>
    <row r="276" spans="1:10" ht="42.75" x14ac:dyDescent="0.2">
      <c r="A276" s="52"/>
      <c r="B276" s="38" t="s">
        <v>269</v>
      </c>
      <c r="C276" s="103"/>
      <c r="D276" s="104"/>
      <c r="E276" s="353"/>
      <c r="F276" s="61"/>
      <c r="G276" s="70"/>
      <c r="H276" s="70"/>
      <c r="I276" s="70"/>
      <c r="J276" s="70"/>
    </row>
    <row r="277" spans="1:10" x14ac:dyDescent="0.2">
      <c r="A277" s="52"/>
      <c r="B277" s="91" t="s">
        <v>270</v>
      </c>
      <c r="C277" s="53"/>
      <c r="D277" s="54"/>
      <c r="E277" s="353"/>
      <c r="F277" s="68"/>
      <c r="G277" s="70"/>
      <c r="H277" s="70"/>
      <c r="I277" s="70"/>
    </row>
    <row r="278" spans="1:10" x14ac:dyDescent="0.2">
      <c r="A278" s="52"/>
      <c r="B278" s="56" t="s">
        <v>133</v>
      </c>
      <c r="C278" s="72" t="s">
        <v>134</v>
      </c>
      <c r="D278" s="58">
        <v>73</v>
      </c>
      <c r="E278" s="354">
        <v>0</v>
      </c>
      <c r="F278" s="107">
        <f>ROUND(D278*E278,2)</f>
        <v>0</v>
      </c>
      <c r="G278" s="70"/>
      <c r="H278" s="70"/>
      <c r="I278" s="70"/>
    </row>
    <row r="279" spans="1:10" x14ac:dyDescent="0.2">
      <c r="A279" s="52"/>
      <c r="B279" s="91" t="s">
        <v>271</v>
      </c>
      <c r="C279" s="53"/>
      <c r="D279" s="54"/>
      <c r="E279" s="353"/>
      <c r="F279" s="68"/>
      <c r="G279" s="70"/>
      <c r="H279" s="70"/>
      <c r="I279" s="70"/>
    </row>
    <row r="280" spans="1:10" x14ac:dyDescent="0.2">
      <c r="A280" s="52"/>
      <c r="B280" s="56" t="s">
        <v>133</v>
      </c>
      <c r="C280" s="72" t="s">
        <v>134</v>
      </c>
      <c r="D280" s="58">
        <v>25</v>
      </c>
      <c r="E280" s="354">
        <v>0</v>
      </c>
      <c r="F280" s="107">
        <f>ROUND(D280*E280,2)</f>
        <v>0</v>
      </c>
      <c r="G280" s="70"/>
      <c r="H280" s="70"/>
      <c r="I280" s="70"/>
    </row>
    <row r="281" spans="1:10" x14ac:dyDescent="0.2">
      <c r="A281" s="52"/>
      <c r="B281" s="38"/>
      <c r="C281" s="60"/>
      <c r="D281" s="61"/>
      <c r="E281" s="355"/>
      <c r="F281" s="68"/>
      <c r="G281" s="70"/>
      <c r="H281" s="70"/>
      <c r="I281" s="70"/>
    </row>
    <row r="282" spans="1:10" ht="114" x14ac:dyDescent="0.2">
      <c r="A282" s="52" t="s">
        <v>28</v>
      </c>
      <c r="B282" s="38" t="s">
        <v>272</v>
      </c>
      <c r="C282" s="103"/>
      <c r="D282" s="104"/>
      <c r="E282" s="353"/>
      <c r="F282" s="61"/>
      <c r="G282" s="70"/>
      <c r="H282" s="70"/>
      <c r="I282" s="70"/>
      <c r="J282" s="70"/>
    </row>
    <row r="283" spans="1:10" x14ac:dyDescent="0.2">
      <c r="A283" s="52"/>
      <c r="B283" s="346" t="s">
        <v>273</v>
      </c>
      <c r="C283" s="103"/>
      <c r="D283" s="104"/>
      <c r="E283" s="353"/>
      <c r="F283" s="61"/>
      <c r="G283" s="70"/>
      <c r="H283" s="346"/>
      <c r="I283" s="70"/>
      <c r="J283" s="70"/>
    </row>
    <row r="284" spans="1:10" ht="57" x14ac:dyDescent="0.2">
      <c r="A284" s="52"/>
      <c r="B284" s="38" t="s">
        <v>274</v>
      </c>
      <c r="C284" s="103"/>
      <c r="D284" s="104"/>
      <c r="E284" s="353"/>
      <c r="F284" s="61"/>
      <c r="G284" s="70"/>
      <c r="H284" s="70"/>
      <c r="I284" s="70"/>
      <c r="J284" s="70"/>
    </row>
    <row r="285" spans="1:10" ht="85.5" x14ac:dyDescent="0.2">
      <c r="A285" s="52"/>
      <c r="B285" s="38" t="s">
        <v>275</v>
      </c>
      <c r="C285" s="103"/>
      <c r="D285" s="104"/>
      <c r="E285" s="353"/>
      <c r="F285" s="61"/>
      <c r="G285" s="70"/>
      <c r="H285" s="70"/>
      <c r="I285" s="70"/>
      <c r="J285" s="70"/>
    </row>
    <row r="286" spans="1:10" x14ac:dyDescent="0.2">
      <c r="A286" s="52"/>
      <c r="B286" s="91" t="s">
        <v>276</v>
      </c>
      <c r="C286" s="103"/>
      <c r="D286" s="104"/>
      <c r="E286" s="353"/>
      <c r="F286" s="61"/>
      <c r="G286" s="70"/>
      <c r="H286" s="70"/>
      <c r="I286" s="70"/>
      <c r="J286" s="70"/>
    </row>
    <row r="287" spans="1:10" x14ac:dyDescent="0.2">
      <c r="A287" s="52"/>
      <c r="B287" s="91" t="s">
        <v>277</v>
      </c>
      <c r="C287" s="103"/>
      <c r="D287" s="104"/>
      <c r="E287" s="353"/>
      <c r="F287" s="61"/>
      <c r="G287" s="70"/>
      <c r="H287" s="70"/>
      <c r="I287" s="70"/>
      <c r="J287" s="70"/>
    </row>
    <row r="288" spans="1:10" x14ac:dyDescent="0.2">
      <c r="A288" s="52"/>
      <c r="B288" s="91" t="s">
        <v>278</v>
      </c>
      <c r="C288" s="103"/>
      <c r="D288" s="104"/>
      <c r="E288" s="353"/>
      <c r="F288" s="61"/>
      <c r="G288" s="70"/>
      <c r="H288" s="70"/>
      <c r="I288" s="70"/>
      <c r="J288" s="70"/>
    </row>
    <row r="289" spans="1:10" x14ac:dyDescent="0.2">
      <c r="A289" s="52"/>
      <c r="B289" s="91" t="s">
        <v>279</v>
      </c>
      <c r="C289" s="103"/>
      <c r="D289" s="104"/>
      <c r="E289" s="353"/>
      <c r="F289" s="61"/>
      <c r="G289" s="70"/>
      <c r="H289" s="70"/>
      <c r="I289" s="70"/>
      <c r="J289" s="70"/>
    </row>
    <row r="290" spans="1:10" x14ac:dyDescent="0.2">
      <c r="A290" s="52"/>
      <c r="B290" s="56" t="s">
        <v>155</v>
      </c>
      <c r="C290" s="57" t="s">
        <v>156</v>
      </c>
      <c r="D290" s="58">
        <v>1</v>
      </c>
      <c r="E290" s="354">
        <v>0</v>
      </c>
      <c r="F290" s="107">
        <f>ROUND(D290*E290,2)</f>
        <v>0</v>
      </c>
      <c r="G290" s="70"/>
      <c r="H290" s="70"/>
      <c r="I290" s="70"/>
      <c r="J290" s="70"/>
    </row>
    <row r="291" spans="1:10" x14ac:dyDescent="0.2">
      <c r="A291" s="52"/>
      <c r="B291" s="38"/>
      <c r="C291" s="74"/>
      <c r="D291" s="104"/>
      <c r="E291" s="355"/>
      <c r="F291" s="61"/>
      <c r="G291" s="70"/>
      <c r="H291" s="70"/>
      <c r="I291" s="70"/>
      <c r="J291" s="70"/>
    </row>
    <row r="292" spans="1:10" ht="71.25" x14ac:dyDescent="0.2">
      <c r="A292" s="52" t="s">
        <v>46</v>
      </c>
      <c r="B292" s="38" t="s">
        <v>280</v>
      </c>
      <c r="C292" s="60"/>
      <c r="D292" s="61"/>
      <c r="E292" s="355"/>
      <c r="F292" s="68"/>
      <c r="G292" s="70"/>
      <c r="H292" s="70"/>
      <c r="I292" s="70"/>
    </row>
    <row r="293" spans="1:10" x14ac:dyDescent="0.2">
      <c r="A293" s="52"/>
      <c r="B293" s="56" t="s">
        <v>281</v>
      </c>
      <c r="C293" s="57" t="s">
        <v>19</v>
      </c>
      <c r="D293" s="58">
        <v>2</v>
      </c>
      <c r="E293" s="354">
        <v>0</v>
      </c>
      <c r="F293" s="107">
        <f>ROUND(D293*E293,2)</f>
        <v>0</v>
      </c>
      <c r="G293" s="70"/>
      <c r="H293" s="70"/>
      <c r="I293" s="70"/>
    </row>
    <row r="294" spans="1:10" ht="15.75" thickBot="1" x14ac:dyDescent="0.25">
      <c r="A294" s="52"/>
      <c r="B294" s="38"/>
      <c r="C294" s="74"/>
      <c r="D294" s="61"/>
      <c r="E294" s="355"/>
      <c r="F294" s="44"/>
      <c r="G294" s="70"/>
      <c r="H294" s="70"/>
      <c r="I294" s="70"/>
    </row>
    <row r="295" spans="1:10" s="252" customFormat="1" ht="15.75" thickBot="1" x14ac:dyDescent="0.25">
      <c r="A295" s="80"/>
      <c r="B295" s="81" t="s">
        <v>282</v>
      </c>
      <c r="C295" s="82"/>
      <c r="D295" s="83"/>
      <c r="E295" s="357" t="s">
        <v>160</v>
      </c>
      <c r="F295" s="250">
        <f>SUM(F274:F294)</f>
        <v>0</v>
      </c>
    </row>
    <row r="296" spans="1:10" s="49" customFormat="1" x14ac:dyDescent="0.2">
      <c r="A296" s="33"/>
      <c r="B296" s="85"/>
      <c r="C296" s="41"/>
      <c r="D296" s="42"/>
      <c r="E296" s="358"/>
      <c r="F296" s="44"/>
    </row>
    <row r="297" spans="1:10" ht="15.75" thickBot="1" x14ac:dyDescent="0.25">
      <c r="A297" s="52"/>
      <c r="B297" s="38"/>
      <c r="C297" s="60"/>
      <c r="D297" s="61"/>
      <c r="E297" s="355"/>
      <c r="F297" s="68"/>
      <c r="G297" s="70"/>
      <c r="H297" s="70"/>
      <c r="I297" s="70"/>
    </row>
    <row r="298" spans="1:10" s="45" customFormat="1" ht="18.75" thickBot="1" x14ac:dyDescent="0.25">
      <c r="A298" s="39" t="s">
        <v>283</v>
      </c>
      <c r="B298" s="40" t="s">
        <v>284</v>
      </c>
      <c r="C298" s="41"/>
      <c r="D298" s="42"/>
      <c r="E298" s="358"/>
      <c r="F298" s="44"/>
    </row>
    <row r="299" spans="1:10" ht="15.75" thickBot="1" x14ac:dyDescent="0.25">
      <c r="A299" s="90"/>
      <c r="B299" s="38"/>
      <c r="C299" s="60"/>
      <c r="D299" s="61"/>
      <c r="E299" s="355"/>
      <c r="F299" s="68"/>
      <c r="G299" s="70"/>
      <c r="H299" s="70"/>
      <c r="I299" s="70"/>
    </row>
    <row r="300" spans="1:10" ht="18.75" thickBot="1" x14ac:dyDescent="0.25">
      <c r="A300" s="86" t="s">
        <v>285</v>
      </c>
      <c r="B300" s="106" t="s">
        <v>286</v>
      </c>
      <c r="C300" s="88"/>
      <c r="D300" s="61"/>
      <c r="E300" s="355"/>
      <c r="F300" s="68"/>
      <c r="G300" s="70"/>
      <c r="H300" s="70"/>
      <c r="I300" s="70"/>
    </row>
    <row r="301" spans="1:10" x14ac:dyDescent="0.2">
      <c r="A301" s="90"/>
      <c r="B301" s="38"/>
      <c r="C301" s="60"/>
      <c r="D301" s="61"/>
      <c r="E301" s="355"/>
      <c r="F301" s="68"/>
      <c r="G301" s="70"/>
      <c r="H301" s="70"/>
      <c r="I301" s="70"/>
    </row>
    <row r="302" spans="1:10" ht="99.75" x14ac:dyDescent="0.2">
      <c r="A302" s="52" t="s">
        <v>93</v>
      </c>
      <c r="B302" s="38" t="s">
        <v>287</v>
      </c>
      <c r="C302" s="53"/>
      <c r="D302" s="54"/>
      <c r="E302" s="353"/>
      <c r="F302" s="68"/>
      <c r="G302" s="70"/>
      <c r="H302" s="70"/>
      <c r="I302" s="70"/>
    </row>
    <row r="303" spans="1:10" x14ac:dyDescent="0.2">
      <c r="A303" s="52"/>
      <c r="B303" s="38" t="s">
        <v>288</v>
      </c>
      <c r="C303" s="60"/>
      <c r="D303" s="61"/>
      <c r="E303" s="355"/>
      <c r="F303" s="68"/>
      <c r="G303" s="70"/>
      <c r="H303" s="70"/>
      <c r="I303" s="70"/>
    </row>
    <row r="304" spans="1:10" x14ac:dyDescent="0.2">
      <c r="A304" s="52"/>
      <c r="B304" s="56" t="s">
        <v>141</v>
      </c>
      <c r="C304" s="57" t="s">
        <v>19</v>
      </c>
      <c r="D304" s="58">
        <v>24</v>
      </c>
      <c r="E304" s="354">
        <v>0</v>
      </c>
      <c r="F304" s="107">
        <f>ROUND(D304*E304,2)</f>
        <v>0</v>
      </c>
      <c r="G304" s="70"/>
      <c r="H304" s="70"/>
      <c r="I304" s="70"/>
    </row>
    <row r="305" spans="1:9" x14ac:dyDescent="0.2">
      <c r="A305" s="52"/>
      <c r="B305" s="38" t="s">
        <v>289</v>
      </c>
      <c r="C305" s="60"/>
      <c r="D305" s="61"/>
      <c r="E305" s="355"/>
      <c r="F305" s="68"/>
      <c r="G305" s="70"/>
      <c r="H305" s="70"/>
      <c r="I305" s="70"/>
    </row>
    <row r="306" spans="1:9" x14ac:dyDescent="0.2">
      <c r="A306" s="52"/>
      <c r="B306" s="56" t="s">
        <v>141</v>
      </c>
      <c r="C306" s="57" t="s">
        <v>19</v>
      </c>
      <c r="D306" s="58">
        <v>13</v>
      </c>
      <c r="E306" s="354">
        <v>0</v>
      </c>
      <c r="F306" s="107">
        <f>ROUND(D306*E306,2)</f>
        <v>0</v>
      </c>
      <c r="G306" s="70"/>
      <c r="H306" s="70"/>
      <c r="I306" s="70"/>
    </row>
    <row r="307" spans="1:9" x14ac:dyDescent="0.2">
      <c r="A307" s="52"/>
      <c r="B307" s="38"/>
      <c r="C307" s="60"/>
      <c r="D307" s="61"/>
      <c r="E307" s="355"/>
      <c r="F307" s="68"/>
      <c r="G307" s="70"/>
      <c r="H307" s="70"/>
      <c r="I307" s="70"/>
    </row>
    <row r="308" spans="1:9" ht="114" x14ac:dyDescent="0.2">
      <c r="A308" s="52" t="s">
        <v>28</v>
      </c>
      <c r="B308" s="38" t="s">
        <v>290</v>
      </c>
      <c r="C308" s="53"/>
      <c r="D308" s="54"/>
      <c r="E308" s="353"/>
      <c r="F308" s="61"/>
      <c r="G308" s="62"/>
      <c r="H308" s="70"/>
      <c r="I308" s="70"/>
    </row>
    <row r="309" spans="1:9" x14ac:dyDescent="0.2">
      <c r="A309" s="52"/>
      <c r="B309" s="38" t="s">
        <v>291</v>
      </c>
      <c r="C309" s="60"/>
      <c r="D309" s="61"/>
      <c r="E309" s="355"/>
      <c r="F309" s="61"/>
      <c r="G309" s="62"/>
      <c r="H309" s="70"/>
      <c r="I309" s="70"/>
    </row>
    <row r="310" spans="1:9" x14ac:dyDescent="0.2">
      <c r="A310" s="52"/>
      <c r="B310" s="56" t="s">
        <v>141</v>
      </c>
      <c r="C310" s="57" t="s">
        <v>19</v>
      </c>
      <c r="D310" s="58">
        <v>2</v>
      </c>
      <c r="E310" s="354">
        <v>0</v>
      </c>
      <c r="F310" s="107">
        <f>ROUND(D310*E310,2)</f>
        <v>0</v>
      </c>
      <c r="G310" s="62"/>
      <c r="H310" s="70"/>
      <c r="I310" s="70"/>
    </row>
    <row r="311" spans="1:9" x14ac:dyDescent="0.2">
      <c r="A311" s="52"/>
      <c r="B311" s="38" t="s">
        <v>292</v>
      </c>
      <c r="C311" s="60"/>
      <c r="D311" s="61"/>
      <c r="E311" s="355"/>
      <c r="F311" s="61"/>
      <c r="G311" s="62"/>
      <c r="H311" s="70"/>
      <c r="I311" s="70"/>
    </row>
    <row r="312" spans="1:9" x14ac:dyDescent="0.2">
      <c r="A312" s="52"/>
      <c r="B312" s="56" t="s">
        <v>141</v>
      </c>
      <c r="C312" s="57" t="s">
        <v>19</v>
      </c>
      <c r="D312" s="58">
        <v>17</v>
      </c>
      <c r="E312" s="354">
        <v>0</v>
      </c>
      <c r="F312" s="107">
        <f>ROUND(D312*E312,2)</f>
        <v>0</v>
      </c>
      <c r="G312" s="62"/>
      <c r="H312" s="70"/>
      <c r="I312" s="70"/>
    </row>
    <row r="313" spans="1:9" x14ac:dyDescent="0.2">
      <c r="A313" s="52"/>
      <c r="B313" s="38"/>
      <c r="C313" s="60"/>
      <c r="D313" s="61"/>
      <c r="E313" s="355"/>
      <c r="F313" s="61"/>
      <c r="G313" s="62"/>
      <c r="H313" s="70"/>
      <c r="I313" s="70"/>
    </row>
    <row r="314" spans="1:9" ht="42.75" x14ac:dyDescent="0.2">
      <c r="A314" s="52" t="s">
        <v>46</v>
      </c>
      <c r="B314" s="38" t="s">
        <v>293</v>
      </c>
      <c r="C314" s="53"/>
      <c r="D314" s="54"/>
      <c r="E314" s="353"/>
      <c r="F314" s="61"/>
      <c r="G314" s="62"/>
      <c r="H314" s="70"/>
      <c r="I314" s="70"/>
    </row>
    <row r="315" spans="1:9" x14ac:dyDescent="0.2">
      <c r="A315" s="52"/>
      <c r="B315" s="38" t="s">
        <v>294</v>
      </c>
      <c r="C315" s="60"/>
      <c r="D315" s="61"/>
      <c r="E315" s="355"/>
      <c r="F315" s="61"/>
      <c r="G315" s="62"/>
      <c r="H315" s="70"/>
      <c r="I315" s="70"/>
    </row>
    <row r="316" spans="1:9" x14ac:dyDescent="0.2">
      <c r="A316" s="52"/>
      <c r="B316" s="56" t="s">
        <v>141</v>
      </c>
      <c r="C316" s="57" t="s">
        <v>19</v>
      </c>
      <c r="D316" s="58">
        <v>2</v>
      </c>
      <c r="E316" s="354">
        <v>0</v>
      </c>
      <c r="F316" s="107">
        <f>ROUND(D316*E316,2)</f>
        <v>0</v>
      </c>
      <c r="G316" s="62"/>
      <c r="H316" s="70"/>
      <c r="I316" s="70"/>
    </row>
    <row r="317" spans="1:9" x14ac:dyDescent="0.2">
      <c r="A317" s="52"/>
      <c r="B317" s="38" t="s">
        <v>291</v>
      </c>
      <c r="C317" s="60"/>
      <c r="D317" s="61"/>
      <c r="E317" s="355"/>
      <c r="F317" s="61"/>
      <c r="G317" s="62"/>
      <c r="H317" s="70"/>
      <c r="I317" s="70"/>
    </row>
    <row r="318" spans="1:9" x14ac:dyDescent="0.2">
      <c r="A318" s="52"/>
      <c r="B318" s="56" t="s">
        <v>141</v>
      </c>
      <c r="C318" s="57" t="s">
        <v>19</v>
      </c>
      <c r="D318" s="58">
        <v>6</v>
      </c>
      <c r="E318" s="354">
        <v>0</v>
      </c>
      <c r="F318" s="107">
        <f>ROUND(D318*E318,2)</f>
        <v>0</v>
      </c>
      <c r="G318" s="62"/>
      <c r="H318" s="70"/>
      <c r="I318" s="70"/>
    </row>
    <row r="319" spans="1:9" x14ac:dyDescent="0.2">
      <c r="A319" s="52"/>
      <c r="B319" s="38" t="s">
        <v>292</v>
      </c>
      <c r="C319" s="60"/>
      <c r="D319" s="61"/>
      <c r="E319" s="355"/>
      <c r="F319" s="61"/>
      <c r="G319" s="62"/>
      <c r="H319" s="70"/>
      <c r="I319" s="70"/>
    </row>
    <row r="320" spans="1:9" x14ac:dyDescent="0.2">
      <c r="A320" s="52"/>
      <c r="B320" s="56" t="s">
        <v>141</v>
      </c>
      <c r="C320" s="57" t="s">
        <v>19</v>
      </c>
      <c r="D320" s="58">
        <v>6</v>
      </c>
      <c r="E320" s="354">
        <v>0</v>
      </c>
      <c r="F320" s="107">
        <f>ROUND(D320*E320,2)</f>
        <v>0</v>
      </c>
      <c r="G320" s="62"/>
      <c r="H320" s="70"/>
      <c r="I320" s="70"/>
    </row>
    <row r="321" spans="1:9" x14ac:dyDescent="0.2">
      <c r="A321" s="52"/>
      <c r="B321" s="38"/>
      <c r="C321" s="60"/>
      <c r="D321" s="61"/>
      <c r="E321" s="355"/>
      <c r="F321" s="68"/>
      <c r="G321" s="70"/>
      <c r="H321" s="70"/>
      <c r="I321" s="70"/>
    </row>
    <row r="322" spans="1:9" ht="128.25" x14ac:dyDescent="0.2">
      <c r="A322" s="52" t="s">
        <v>94</v>
      </c>
      <c r="B322" s="38" t="s">
        <v>295</v>
      </c>
      <c r="C322" s="53"/>
      <c r="D322" s="54"/>
      <c r="E322" s="353"/>
      <c r="F322" s="68"/>
      <c r="G322" s="70"/>
      <c r="H322" s="70"/>
      <c r="I322" s="70"/>
    </row>
    <row r="323" spans="1:9" ht="28.5" x14ac:dyDescent="0.2">
      <c r="A323" s="52"/>
      <c r="B323" s="38" t="s">
        <v>296</v>
      </c>
      <c r="C323" s="53"/>
      <c r="D323" s="54"/>
      <c r="E323" s="353"/>
      <c r="F323" s="68"/>
      <c r="G323" s="70"/>
      <c r="H323" s="70"/>
      <c r="I323" s="70"/>
    </row>
    <row r="324" spans="1:9" ht="42.75" x14ac:dyDescent="0.2">
      <c r="A324" s="52"/>
      <c r="B324" s="38" t="s">
        <v>297</v>
      </c>
      <c r="C324" s="53"/>
      <c r="D324" s="54"/>
      <c r="E324" s="353"/>
      <c r="F324" s="68"/>
      <c r="G324" s="70"/>
      <c r="H324" s="70"/>
      <c r="I324" s="70"/>
    </row>
    <row r="325" spans="1:9" ht="71.25" x14ac:dyDescent="0.2">
      <c r="A325" s="52"/>
      <c r="B325" s="38" t="s">
        <v>298</v>
      </c>
      <c r="C325" s="53"/>
      <c r="D325" s="54"/>
      <c r="E325" s="353"/>
      <c r="F325" s="68"/>
      <c r="G325" s="70"/>
      <c r="H325" s="70"/>
      <c r="I325" s="70"/>
    </row>
    <row r="326" spans="1:9" ht="114" x14ac:dyDescent="0.2">
      <c r="A326" s="52"/>
      <c r="B326" s="38" t="s">
        <v>299</v>
      </c>
      <c r="C326" s="53"/>
      <c r="D326" s="54"/>
      <c r="E326" s="353"/>
      <c r="F326" s="68"/>
      <c r="G326" s="70"/>
      <c r="H326" s="70"/>
      <c r="I326" s="70"/>
    </row>
    <row r="327" spans="1:9" ht="42.75" x14ac:dyDescent="0.2">
      <c r="A327" s="52"/>
      <c r="B327" s="38" t="s">
        <v>300</v>
      </c>
      <c r="C327" s="53"/>
      <c r="D327" s="54"/>
      <c r="E327" s="353"/>
      <c r="F327" s="68"/>
      <c r="G327" s="70"/>
      <c r="H327" s="70"/>
      <c r="I327" s="70"/>
    </row>
    <row r="328" spans="1:9" ht="57" x14ac:dyDescent="0.2">
      <c r="A328" s="52"/>
      <c r="B328" s="38" t="s">
        <v>301</v>
      </c>
      <c r="C328" s="53"/>
      <c r="D328" s="54"/>
      <c r="E328" s="353"/>
      <c r="F328" s="68"/>
      <c r="G328" s="70"/>
      <c r="H328" s="70"/>
      <c r="I328" s="70"/>
    </row>
    <row r="329" spans="1:9" ht="71.25" x14ac:dyDescent="0.2">
      <c r="A329" s="52"/>
      <c r="B329" s="38" t="s">
        <v>302</v>
      </c>
      <c r="C329" s="53"/>
      <c r="D329" s="54"/>
      <c r="E329" s="353"/>
      <c r="F329" s="68"/>
      <c r="G329" s="70"/>
      <c r="H329" s="70"/>
      <c r="I329" s="70"/>
    </row>
    <row r="330" spans="1:9" x14ac:dyDescent="0.2">
      <c r="A330" s="52"/>
      <c r="B330" s="91" t="s">
        <v>303</v>
      </c>
      <c r="C330" s="88"/>
      <c r="D330" s="61"/>
      <c r="E330" s="355"/>
      <c r="F330" s="68"/>
      <c r="G330" s="62"/>
      <c r="H330" s="70"/>
      <c r="I330" s="70"/>
    </row>
    <row r="331" spans="1:9" x14ac:dyDescent="0.2">
      <c r="A331" s="52"/>
      <c r="B331" s="56" t="s">
        <v>304</v>
      </c>
      <c r="C331" s="72" t="s">
        <v>134</v>
      </c>
      <c r="D331" s="58">
        <v>73</v>
      </c>
      <c r="E331" s="354">
        <v>0</v>
      </c>
      <c r="F331" s="107">
        <f>ROUND(D331*E331,2)</f>
        <v>0</v>
      </c>
      <c r="G331" s="62"/>
      <c r="H331" s="70"/>
      <c r="I331" s="70"/>
    </row>
    <row r="332" spans="1:9" x14ac:dyDescent="0.2">
      <c r="A332" s="52"/>
      <c r="B332" s="91" t="s">
        <v>305</v>
      </c>
      <c r="C332" s="88"/>
      <c r="D332" s="61"/>
      <c r="E332" s="355"/>
      <c r="F332" s="68"/>
      <c r="G332" s="62"/>
      <c r="H332" s="70"/>
      <c r="I332" s="70"/>
    </row>
    <row r="333" spans="1:9" x14ac:dyDescent="0.2">
      <c r="A333" s="52"/>
      <c r="B333" s="56" t="s">
        <v>304</v>
      </c>
      <c r="C333" s="72" t="s">
        <v>134</v>
      </c>
      <c r="D333" s="58">
        <v>6.5</v>
      </c>
      <c r="E333" s="354">
        <v>0</v>
      </c>
      <c r="F333" s="107">
        <f>ROUND(D333*E333,2)</f>
        <v>0</v>
      </c>
      <c r="G333" s="62"/>
      <c r="H333" s="70"/>
      <c r="I333" s="70"/>
    </row>
    <row r="334" spans="1:9" x14ac:dyDescent="0.2">
      <c r="A334" s="52"/>
      <c r="B334" s="38"/>
      <c r="C334" s="60"/>
      <c r="D334" s="61"/>
      <c r="E334" s="355"/>
      <c r="F334" s="68"/>
      <c r="G334" s="70"/>
      <c r="H334" s="70"/>
      <c r="I334" s="70"/>
    </row>
    <row r="335" spans="1:9" x14ac:dyDescent="0.2">
      <c r="A335" s="52" t="s">
        <v>79</v>
      </c>
      <c r="B335" s="91" t="s">
        <v>306</v>
      </c>
      <c r="C335" s="124"/>
      <c r="D335" s="125"/>
      <c r="E335" s="361"/>
      <c r="F335" s="68"/>
      <c r="G335" s="62"/>
      <c r="H335" s="70"/>
      <c r="I335" s="70"/>
    </row>
    <row r="336" spans="1:9" ht="85.5" x14ac:dyDescent="0.2">
      <c r="A336" s="52"/>
      <c r="B336" s="38" t="s">
        <v>307</v>
      </c>
      <c r="C336" s="53"/>
      <c r="D336" s="54"/>
      <c r="E336" s="353"/>
      <c r="F336" s="68"/>
      <c r="G336" s="62"/>
      <c r="H336" s="70"/>
      <c r="I336" s="70"/>
    </row>
    <row r="337" spans="1:9" ht="105.75" customHeight="1" x14ac:dyDescent="0.2">
      <c r="A337" s="52"/>
      <c r="B337" s="38" t="s">
        <v>308</v>
      </c>
      <c r="C337" s="53"/>
      <c r="D337" s="54"/>
      <c r="E337" s="353"/>
      <c r="F337" s="68"/>
      <c r="G337" s="62"/>
      <c r="H337" s="70"/>
      <c r="I337" s="70"/>
    </row>
    <row r="338" spans="1:9" ht="156.75" x14ac:dyDescent="0.2">
      <c r="A338" s="52"/>
      <c r="B338" s="38" t="s">
        <v>309</v>
      </c>
      <c r="C338" s="53"/>
      <c r="D338" s="54"/>
      <c r="E338" s="353"/>
      <c r="F338" s="68"/>
      <c r="G338" s="62"/>
      <c r="H338" s="70"/>
      <c r="I338" s="70"/>
    </row>
    <row r="339" spans="1:9" ht="171.75" x14ac:dyDescent="0.2">
      <c r="A339" s="52"/>
      <c r="B339" s="38" t="s">
        <v>310</v>
      </c>
      <c r="C339" s="53"/>
      <c r="D339" s="54"/>
      <c r="E339" s="353"/>
      <c r="F339" s="68"/>
      <c r="G339" s="62"/>
      <c r="H339" s="70"/>
      <c r="I339" s="70"/>
    </row>
    <row r="340" spans="1:9" ht="86.25" x14ac:dyDescent="0.2">
      <c r="A340" s="52"/>
      <c r="B340" s="38" t="s">
        <v>311</v>
      </c>
      <c r="C340" s="53"/>
      <c r="D340" s="54"/>
      <c r="E340" s="353"/>
      <c r="F340" s="68"/>
      <c r="G340" s="62"/>
      <c r="H340" s="70"/>
      <c r="I340" s="70"/>
    </row>
    <row r="341" spans="1:9" ht="131.25" customHeight="1" x14ac:dyDescent="0.2">
      <c r="A341" s="52"/>
      <c r="B341" s="38" t="s">
        <v>312</v>
      </c>
      <c r="C341" s="53"/>
      <c r="D341" s="54"/>
      <c r="E341" s="353"/>
      <c r="F341" s="68"/>
      <c r="G341" s="62"/>
      <c r="H341" s="70"/>
      <c r="I341" s="70"/>
    </row>
    <row r="342" spans="1:9" ht="214.5" x14ac:dyDescent="0.2">
      <c r="A342" s="52"/>
      <c r="B342" s="38" t="s">
        <v>313</v>
      </c>
      <c r="C342" s="53"/>
      <c r="D342" s="54"/>
      <c r="E342" s="353"/>
      <c r="F342" s="68"/>
      <c r="G342" s="62"/>
      <c r="H342" s="70"/>
      <c r="I342" s="70"/>
    </row>
    <row r="343" spans="1:9" ht="85.5" x14ac:dyDescent="0.2">
      <c r="A343" s="52"/>
      <c r="B343" s="38" t="s">
        <v>314</v>
      </c>
      <c r="C343" s="53"/>
      <c r="D343" s="54"/>
      <c r="E343" s="353"/>
      <c r="F343" s="68"/>
      <c r="G343" s="62"/>
      <c r="H343" s="70"/>
      <c r="I343" s="70"/>
    </row>
    <row r="344" spans="1:9" ht="133.5" customHeight="1" x14ac:dyDescent="0.2">
      <c r="A344" s="52"/>
      <c r="B344" s="38" t="s">
        <v>315</v>
      </c>
      <c r="C344" s="53"/>
      <c r="D344" s="54"/>
      <c r="E344" s="353"/>
      <c r="F344" s="68"/>
      <c r="G344" s="62"/>
      <c r="H344" s="70"/>
      <c r="I344" s="70"/>
    </row>
    <row r="345" spans="1:9" ht="157.5" x14ac:dyDescent="0.2">
      <c r="A345" s="52"/>
      <c r="B345" s="38" t="s">
        <v>316</v>
      </c>
      <c r="C345" s="53"/>
      <c r="D345" s="54"/>
      <c r="E345" s="353"/>
      <c r="F345" s="68"/>
      <c r="G345" s="62"/>
      <c r="H345" s="70"/>
      <c r="I345" s="70"/>
    </row>
    <row r="346" spans="1:9" ht="100.5" x14ac:dyDescent="0.2">
      <c r="A346" s="52"/>
      <c r="B346" s="38" t="s">
        <v>317</v>
      </c>
      <c r="C346" s="53"/>
      <c r="D346" s="54"/>
      <c r="E346" s="353"/>
      <c r="F346" s="68"/>
      <c r="G346" s="62"/>
      <c r="H346" s="70"/>
      <c r="I346" s="70"/>
    </row>
    <row r="347" spans="1:9" ht="260.25" x14ac:dyDescent="0.2">
      <c r="A347" s="52"/>
      <c r="B347" s="38" t="s">
        <v>318</v>
      </c>
      <c r="C347" s="53"/>
      <c r="D347" s="54"/>
      <c r="E347" s="353"/>
      <c r="F347" s="68"/>
      <c r="G347" s="62"/>
      <c r="H347" s="70"/>
      <c r="I347" s="70"/>
    </row>
    <row r="348" spans="1:9" ht="42.75" x14ac:dyDescent="0.2">
      <c r="A348" s="52"/>
      <c r="B348" s="38" t="s">
        <v>319</v>
      </c>
      <c r="C348" s="53"/>
      <c r="D348" s="54"/>
      <c r="E348" s="353"/>
      <c r="F348" s="68"/>
      <c r="G348" s="62"/>
      <c r="H348" s="70"/>
      <c r="I348" s="70"/>
    </row>
    <row r="349" spans="1:9" ht="311.25" customHeight="1" x14ac:dyDescent="0.2">
      <c r="A349" s="52"/>
      <c r="B349" s="38" t="s">
        <v>320</v>
      </c>
      <c r="C349" s="53"/>
      <c r="D349" s="54"/>
      <c r="E349" s="353"/>
      <c r="F349" s="68"/>
      <c r="G349" s="62"/>
      <c r="H349" s="70"/>
      <c r="I349" s="70"/>
    </row>
    <row r="350" spans="1:9" ht="114" x14ac:dyDescent="0.2">
      <c r="A350" s="52"/>
      <c r="B350" s="38" t="s">
        <v>321</v>
      </c>
      <c r="C350" s="53"/>
      <c r="D350" s="54"/>
      <c r="E350" s="353"/>
      <c r="F350" s="68"/>
      <c r="G350" s="62"/>
      <c r="H350" s="70"/>
      <c r="I350" s="70"/>
    </row>
    <row r="351" spans="1:9" ht="311.25" customHeight="1" x14ac:dyDescent="0.2">
      <c r="A351" s="52"/>
      <c r="B351" s="38" t="s">
        <v>322</v>
      </c>
      <c r="C351" s="53"/>
      <c r="D351" s="54"/>
      <c r="E351" s="353"/>
      <c r="F351" s="68"/>
      <c r="G351" s="62"/>
      <c r="H351" s="70"/>
      <c r="I351" s="70"/>
    </row>
    <row r="352" spans="1:9" ht="270.75" x14ac:dyDescent="0.2">
      <c r="A352" s="52"/>
      <c r="B352" s="38" t="s">
        <v>323</v>
      </c>
      <c r="C352" s="53"/>
      <c r="D352" s="54"/>
      <c r="E352" s="353"/>
      <c r="F352" s="68"/>
      <c r="G352" s="62"/>
      <c r="H352" s="70"/>
      <c r="I352" s="70"/>
    </row>
    <row r="353" spans="1:9" ht="28.5" x14ac:dyDescent="0.2">
      <c r="A353" s="52"/>
      <c r="B353" s="38" t="s">
        <v>324</v>
      </c>
      <c r="C353" s="53"/>
      <c r="D353" s="54"/>
      <c r="E353" s="353"/>
      <c r="F353" s="68"/>
      <c r="G353" s="62"/>
      <c r="H353" s="70"/>
      <c r="I353" s="70"/>
    </row>
    <row r="354" spans="1:9" ht="114" x14ac:dyDescent="0.2">
      <c r="A354" s="52"/>
      <c r="B354" s="38" t="s">
        <v>325</v>
      </c>
      <c r="C354" s="53"/>
      <c r="D354" s="54"/>
      <c r="E354" s="353"/>
      <c r="F354" s="68"/>
      <c r="G354" s="62"/>
      <c r="H354" s="70"/>
      <c r="I354" s="70"/>
    </row>
    <row r="355" spans="1:9" ht="42.75" x14ac:dyDescent="0.2">
      <c r="A355" s="52"/>
      <c r="B355" s="38" t="s">
        <v>326</v>
      </c>
      <c r="C355" s="53"/>
      <c r="D355" s="54"/>
      <c r="E355" s="353"/>
      <c r="F355" s="68"/>
      <c r="G355" s="62"/>
      <c r="H355" s="70"/>
      <c r="I355" s="70"/>
    </row>
    <row r="356" spans="1:9" ht="71.25" x14ac:dyDescent="0.2">
      <c r="A356" s="52"/>
      <c r="B356" s="38" t="s">
        <v>327</v>
      </c>
      <c r="C356" s="53"/>
      <c r="D356" s="54"/>
      <c r="E356" s="353"/>
      <c r="F356" s="68"/>
      <c r="G356" s="62"/>
      <c r="H356" s="70"/>
      <c r="I356" s="70"/>
    </row>
    <row r="357" spans="1:9" ht="42.75" x14ac:dyDescent="0.2">
      <c r="A357" s="52"/>
      <c r="B357" s="38" t="s">
        <v>328</v>
      </c>
      <c r="C357" s="53"/>
      <c r="D357" s="54"/>
      <c r="E357" s="353"/>
      <c r="F357" s="68"/>
      <c r="G357" s="62"/>
      <c r="H357" s="70"/>
      <c r="I357" s="70"/>
    </row>
    <row r="358" spans="1:9" ht="28.5" x14ac:dyDescent="0.2">
      <c r="A358" s="52"/>
      <c r="B358" s="38" t="s">
        <v>329</v>
      </c>
      <c r="C358" s="53"/>
      <c r="D358" s="54"/>
      <c r="E358" s="353"/>
      <c r="F358" s="68"/>
      <c r="G358" s="62"/>
      <c r="H358" s="70"/>
      <c r="I358" s="70"/>
    </row>
    <row r="359" spans="1:9" x14ac:dyDescent="0.2">
      <c r="A359" s="52"/>
      <c r="B359" s="38" t="s">
        <v>330</v>
      </c>
      <c r="C359" s="53"/>
      <c r="D359" s="54"/>
      <c r="E359" s="353"/>
      <c r="F359" s="68"/>
      <c r="G359" s="62"/>
      <c r="H359" s="70"/>
      <c r="I359" s="70"/>
    </row>
    <row r="360" spans="1:9" x14ac:dyDescent="0.2">
      <c r="A360" s="52"/>
      <c r="B360" s="38"/>
      <c r="C360" s="103"/>
      <c r="D360" s="54"/>
      <c r="E360" s="353"/>
      <c r="F360" s="68"/>
      <c r="G360" s="62"/>
      <c r="H360" s="70"/>
      <c r="I360" s="70"/>
    </row>
    <row r="361" spans="1:9" x14ac:dyDescent="0.2">
      <c r="A361" s="52"/>
      <c r="B361" s="38"/>
      <c r="C361" s="95"/>
      <c r="D361" s="96"/>
      <c r="E361" s="360"/>
      <c r="F361" s="68"/>
      <c r="G361" s="62"/>
      <c r="H361" s="70"/>
      <c r="I361" s="70"/>
    </row>
    <row r="362" spans="1:9" x14ac:dyDescent="0.2">
      <c r="A362" s="52"/>
      <c r="B362" s="38" t="s">
        <v>331</v>
      </c>
      <c r="C362" s="95"/>
      <c r="D362" s="96"/>
      <c r="E362" s="360"/>
      <c r="F362" s="68"/>
      <c r="G362" s="62"/>
      <c r="H362" s="70"/>
      <c r="I362" s="70"/>
    </row>
    <row r="363" spans="1:9" x14ac:dyDescent="0.2">
      <c r="A363" s="52"/>
      <c r="B363" s="38" t="s">
        <v>332</v>
      </c>
      <c r="C363" s="95"/>
      <c r="D363" s="96"/>
      <c r="E363" s="360"/>
      <c r="F363" s="68"/>
      <c r="G363" s="62"/>
      <c r="H363" s="70"/>
      <c r="I363" s="70"/>
    </row>
    <row r="364" spans="1:9" x14ac:dyDescent="0.2">
      <c r="A364" s="52"/>
      <c r="B364" s="38" t="s">
        <v>333</v>
      </c>
      <c r="C364" s="95"/>
      <c r="D364" s="96"/>
      <c r="E364" s="360"/>
      <c r="F364" s="68"/>
      <c r="G364" s="62"/>
      <c r="H364" s="70"/>
      <c r="I364" s="70"/>
    </row>
    <row r="365" spans="1:9" ht="28.5" x14ac:dyDescent="0.2">
      <c r="A365" s="52"/>
      <c r="B365" s="38" t="s">
        <v>334</v>
      </c>
      <c r="C365" s="95"/>
      <c r="D365" s="96"/>
      <c r="E365" s="360"/>
      <c r="F365" s="68"/>
      <c r="G365" s="62"/>
      <c r="H365" s="70"/>
      <c r="I365" s="70"/>
    </row>
    <row r="366" spans="1:9" x14ac:dyDescent="0.2">
      <c r="A366" s="52"/>
      <c r="B366" s="38"/>
      <c r="C366" s="95"/>
      <c r="D366" s="96"/>
      <c r="E366" s="360"/>
      <c r="F366" s="68"/>
      <c r="G366" s="62"/>
      <c r="H366" s="70"/>
      <c r="I366" s="70"/>
    </row>
    <row r="367" spans="1:9" ht="28.5" x14ac:dyDescent="0.2">
      <c r="A367" s="52"/>
      <c r="B367" s="38" t="s">
        <v>335</v>
      </c>
      <c r="C367" s="95"/>
      <c r="D367" s="96"/>
      <c r="E367" s="360"/>
      <c r="F367" s="68"/>
      <c r="G367" s="62"/>
      <c r="H367" s="70"/>
      <c r="I367" s="70"/>
    </row>
    <row r="368" spans="1:9" x14ac:dyDescent="0.2">
      <c r="A368" s="52"/>
      <c r="B368" s="38" t="s">
        <v>336</v>
      </c>
      <c r="C368" s="95"/>
      <c r="D368" s="96"/>
      <c r="E368" s="360"/>
      <c r="F368" s="68"/>
      <c r="G368" s="62"/>
      <c r="H368" s="70"/>
      <c r="I368" s="70"/>
    </row>
    <row r="369" spans="1:9" x14ac:dyDescent="0.2">
      <c r="A369" s="52"/>
      <c r="B369" s="38" t="s">
        <v>337</v>
      </c>
      <c r="C369" s="95"/>
      <c r="D369" s="96"/>
      <c r="E369" s="360"/>
      <c r="F369" s="68"/>
      <c r="G369" s="62"/>
      <c r="H369" s="70"/>
      <c r="I369" s="70"/>
    </row>
    <row r="370" spans="1:9" ht="28.5" x14ac:dyDescent="0.2">
      <c r="A370" s="52"/>
      <c r="B370" s="38" t="s">
        <v>338</v>
      </c>
      <c r="C370" s="95"/>
      <c r="D370" s="96"/>
      <c r="E370" s="360"/>
      <c r="F370" s="68"/>
      <c r="G370" s="62"/>
      <c r="H370" s="70"/>
      <c r="I370" s="70"/>
    </row>
    <row r="371" spans="1:9" x14ac:dyDescent="0.2">
      <c r="A371" s="52"/>
      <c r="B371" s="38"/>
      <c r="C371" s="95"/>
      <c r="D371" s="96"/>
      <c r="E371" s="360"/>
      <c r="F371" s="68"/>
      <c r="G371" s="62"/>
      <c r="H371" s="70"/>
      <c r="I371" s="70"/>
    </row>
    <row r="372" spans="1:9" ht="313.5" x14ac:dyDescent="0.2">
      <c r="A372" s="52"/>
      <c r="B372" s="38" t="s">
        <v>339</v>
      </c>
      <c r="C372" s="53"/>
      <c r="D372" s="54"/>
      <c r="E372" s="353"/>
      <c r="F372" s="68"/>
      <c r="G372" s="62"/>
      <c r="H372" s="70"/>
      <c r="I372" s="70"/>
    </row>
    <row r="373" spans="1:9" ht="175.5" x14ac:dyDescent="0.2">
      <c r="A373" s="52"/>
      <c r="B373" s="38" t="s">
        <v>340</v>
      </c>
      <c r="C373" s="53"/>
      <c r="D373" s="54"/>
      <c r="E373" s="353"/>
      <c r="F373" s="68"/>
      <c r="G373" s="62"/>
      <c r="H373" s="70"/>
      <c r="I373" s="70"/>
    </row>
    <row r="374" spans="1:9" ht="57" x14ac:dyDescent="0.2">
      <c r="A374" s="52"/>
      <c r="B374" s="38" t="s">
        <v>341</v>
      </c>
      <c r="C374" s="53"/>
      <c r="D374" s="54"/>
      <c r="E374" s="353"/>
      <c r="F374" s="68"/>
      <c r="G374" s="62"/>
      <c r="H374" s="70"/>
      <c r="I374" s="70"/>
    </row>
    <row r="375" spans="1:9" x14ac:dyDescent="0.2">
      <c r="A375" s="52"/>
      <c r="B375" s="91" t="s">
        <v>303</v>
      </c>
      <c r="C375" s="88"/>
      <c r="D375" s="61"/>
      <c r="E375" s="355"/>
      <c r="F375" s="68"/>
      <c r="G375" s="62"/>
      <c r="H375" s="70"/>
      <c r="I375" s="70"/>
    </row>
    <row r="376" spans="1:9" x14ac:dyDescent="0.2">
      <c r="A376" s="52"/>
      <c r="B376" s="56" t="s">
        <v>342</v>
      </c>
      <c r="C376" s="72" t="s">
        <v>134</v>
      </c>
      <c r="D376" s="58">
        <v>73</v>
      </c>
      <c r="E376" s="354">
        <v>0</v>
      </c>
      <c r="F376" s="107">
        <f>ROUND(D376*E376,2)</f>
        <v>0</v>
      </c>
      <c r="G376" s="62"/>
      <c r="H376" s="70"/>
      <c r="I376" s="70"/>
    </row>
    <row r="377" spans="1:9" x14ac:dyDescent="0.2">
      <c r="A377" s="52"/>
      <c r="B377" s="91" t="s">
        <v>305</v>
      </c>
      <c r="C377" s="88"/>
      <c r="D377" s="61"/>
      <c r="E377" s="355"/>
      <c r="F377" s="68"/>
      <c r="G377" s="62"/>
      <c r="H377" s="70"/>
      <c r="I377" s="70"/>
    </row>
    <row r="378" spans="1:9" x14ac:dyDescent="0.2">
      <c r="A378" s="52"/>
      <c r="B378" s="56" t="s">
        <v>342</v>
      </c>
      <c r="C378" s="72" t="s">
        <v>134</v>
      </c>
      <c r="D378" s="58">
        <v>6.5</v>
      </c>
      <c r="E378" s="354">
        <v>0</v>
      </c>
      <c r="F378" s="107">
        <f>ROUND(D378*E378,2)</f>
        <v>0</v>
      </c>
      <c r="G378" s="62"/>
      <c r="H378" s="70"/>
      <c r="I378" s="70"/>
    </row>
    <row r="379" spans="1:9" x14ac:dyDescent="0.2">
      <c r="A379" s="52"/>
      <c r="B379" s="91" t="s">
        <v>343</v>
      </c>
      <c r="C379" s="88"/>
      <c r="D379" s="61"/>
      <c r="E379" s="355"/>
      <c r="F379" s="68"/>
      <c r="G379" s="62"/>
      <c r="H379" s="70"/>
      <c r="I379" s="70"/>
    </row>
    <row r="380" spans="1:9" x14ac:dyDescent="0.2">
      <c r="A380" s="52"/>
      <c r="B380" s="56" t="s">
        <v>342</v>
      </c>
      <c r="C380" s="72" t="s">
        <v>134</v>
      </c>
      <c r="D380" s="58">
        <v>73</v>
      </c>
      <c r="E380" s="354">
        <v>0</v>
      </c>
      <c r="F380" s="107">
        <f>ROUND(D380*E380,2)</f>
        <v>0</v>
      </c>
      <c r="G380" s="62"/>
      <c r="H380" s="70"/>
      <c r="I380" s="70"/>
    </row>
    <row r="381" spans="1:9" x14ac:dyDescent="0.2">
      <c r="A381" s="52"/>
      <c r="B381" s="38"/>
      <c r="C381" s="60"/>
      <c r="D381" s="61"/>
      <c r="E381" s="355"/>
      <c r="F381" s="68"/>
      <c r="G381" s="62"/>
      <c r="H381" s="70"/>
      <c r="I381" s="70"/>
    </row>
    <row r="382" spans="1:9" ht="71.25" x14ac:dyDescent="0.2">
      <c r="A382" s="52" t="s">
        <v>147</v>
      </c>
      <c r="B382" s="38" t="s">
        <v>344</v>
      </c>
      <c r="C382" s="53"/>
      <c r="D382" s="54"/>
      <c r="E382" s="353"/>
      <c r="F382" s="68"/>
      <c r="G382" s="70"/>
      <c r="H382" s="70"/>
      <c r="I382" s="70"/>
    </row>
    <row r="383" spans="1:9" ht="28.5" x14ac:dyDescent="0.2">
      <c r="A383" s="52"/>
      <c r="B383" s="38" t="s">
        <v>345</v>
      </c>
      <c r="C383" s="53"/>
      <c r="D383" s="54"/>
      <c r="E383" s="353"/>
      <c r="F383" s="68"/>
      <c r="G383" s="70"/>
      <c r="H383" s="70"/>
      <c r="I383" s="70"/>
    </row>
    <row r="384" spans="1:9" ht="28.5" x14ac:dyDescent="0.2">
      <c r="A384" s="52"/>
      <c r="B384" s="97" t="s">
        <v>346</v>
      </c>
      <c r="C384" s="64"/>
      <c r="D384" s="65"/>
      <c r="E384" s="356"/>
      <c r="F384" s="68"/>
      <c r="G384" s="70"/>
      <c r="H384" s="70"/>
      <c r="I384" s="70"/>
    </row>
    <row r="385" spans="1:9" x14ac:dyDescent="0.2">
      <c r="A385" s="52"/>
      <c r="B385" s="56"/>
      <c r="C385" s="57" t="s">
        <v>156</v>
      </c>
      <c r="D385" s="58">
        <v>1</v>
      </c>
      <c r="E385" s="354">
        <v>0</v>
      </c>
      <c r="F385" s="107">
        <f>ROUND(D385*E385,2)</f>
        <v>0</v>
      </c>
      <c r="G385" s="70"/>
      <c r="H385" s="70"/>
      <c r="I385" s="70"/>
    </row>
    <row r="386" spans="1:9" x14ac:dyDescent="0.2">
      <c r="A386" s="52"/>
      <c r="B386" s="38"/>
      <c r="C386" s="60"/>
      <c r="D386" s="61"/>
      <c r="E386" s="355"/>
      <c r="F386" s="68"/>
      <c r="G386" s="70"/>
      <c r="H386" s="70"/>
      <c r="I386" s="70"/>
    </row>
    <row r="387" spans="1:9" ht="99.75" x14ac:dyDescent="0.2">
      <c r="A387" s="52" t="s">
        <v>151</v>
      </c>
      <c r="B387" s="38" t="s">
        <v>347</v>
      </c>
      <c r="C387" s="53"/>
      <c r="D387" s="54"/>
      <c r="E387" s="353"/>
      <c r="F387" s="68"/>
      <c r="G387" s="70"/>
      <c r="H387" s="70"/>
      <c r="I387" s="70"/>
    </row>
    <row r="388" spans="1:9" x14ac:dyDescent="0.2">
      <c r="A388" s="52"/>
      <c r="B388" s="38" t="s">
        <v>348</v>
      </c>
      <c r="C388" s="60"/>
      <c r="D388" s="61"/>
      <c r="E388" s="355"/>
      <c r="F388" s="68"/>
      <c r="G388" s="70"/>
      <c r="H388" s="70"/>
      <c r="I388" s="70"/>
    </row>
    <row r="389" spans="1:9" x14ac:dyDescent="0.2">
      <c r="A389" s="52"/>
      <c r="B389" s="56" t="s">
        <v>349</v>
      </c>
      <c r="C389" s="57" t="s">
        <v>156</v>
      </c>
      <c r="D389" s="58">
        <v>1</v>
      </c>
      <c r="E389" s="354">
        <v>0</v>
      </c>
      <c r="F389" s="107">
        <f>ROUND(D389*E389,2)</f>
        <v>0</v>
      </c>
      <c r="G389" s="70"/>
      <c r="H389" s="70"/>
      <c r="I389" s="70"/>
    </row>
    <row r="390" spans="1:9" x14ac:dyDescent="0.2">
      <c r="A390" s="52"/>
      <c r="B390" s="38" t="s">
        <v>350</v>
      </c>
      <c r="C390" s="60"/>
      <c r="D390" s="61"/>
      <c r="E390" s="355"/>
      <c r="F390" s="68"/>
      <c r="G390" s="70"/>
      <c r="H390" s="70"/>
      <c r="I390" s="70"/>
    </row>
    <row r="391" spans="1:9" x14ac:dyDescent="0.2">
      <c r="A391" s="52"/>
      <c r="B391" s="56" t="s">
        <v>349</v>
      </c>
      <c r="C391" s="57" t="s">
        <v>156</v>
      </c>
      <c r="D391" s="58">
        <v>1</v>
      </c>
      <c r="E391" s="354">
        <v>0</v>
      </c>
      <c r="F391" s="107">
        <f>ROUND(D391*E391,2)</f>
        <v>0</v>
      </c>
      <c r="G391" s="70"/>
      <c r="H391" s="70"/>
      <c r="I391" s="70"/>
    </row>
    <row r="392" spans="1:9" x14ac:dyDescent="0.2">
      <c r="A392" s="52"/>
      <c r="B392" s="38"/>
      <c r="C392" s="60"/>
      <c r="D392" s="61"/>
      <c r="E392" s="355"/>
      <c r="F392" s="68"/>
      <c r="G392" s="70"/>
      <c r="H392" s="70"/>
      <c r="I392" s="70"/>
    </row>
    <row r="393" spans="1:9" ht="57" x14ac:dyDescent="0.2">
      <c r="A393" s="52" t="s">
        <v>157</v>
      </c>
      <c r="B393" s="38" t="s">
        <v>351</v>
      </c>
      <c r="C393" s="53"/>
      <c r="D393" s="54"/>
      <c r="E393" s="353"/>
      <c r="F393" s="68"/>
      <c r="G393" s="70"/>
      <c r="H393" s="70"/>
      <c r="I393" s="70"/>
    </row>
    <row r="394" spans="1:9" x14ac:dyDescent="0.2">
      <c r="A394" s="52"/>
      <c r="B394" s="38" t="s">
        <v>352</v>
      </c>
      <c r="C394" s="60"/>
      <c r="D394" s="61"/>
      <c r="E394" s="355"/>
      <c r="F394" s="68"/>
      <c r="G394" s="70"/>
      <c r="H394" s="70"/>
      <c r="I394" s="70"/>
    </row>
    <row r="395" spans="1:9" x14ac:dyDescent="0.2">
      <c r="A395" s="52"/>
      <c r="B395" s="56" t="s">
        <v>353</v>
      </c>
      <c r="C395" s="57" t="s">
        <v>19</v>
      </c>
      <c r="D395" s="58">
        <v>1</v>
      </c>
      <c r="E395" s="354">
        <v>0</v>
      </c>
      <c r="F395" s="107">
        <f>ROUND(D395*E395,2)</f>
        <v>0</v>
      </c>
      <c r="G395" s="70"/>
      <c r="H395" s="70"/>
      <c r="I395" s="70"/>
    </row>
    <row r="396" spans="1:9" x14ac:dyDescent="0.2">
      <c r="A396" s="52"/>
      <c r="B396" s="38"/>
      <c r="C396" s="60"/>
      <c r="D396" s="61"/>
      <c r="E396" s="355"/>
      <c r="F396" s="68"/>
      <c r="G396" s="70"/>
      <c r="H396" s="70"/>
      <c r="I396" s="70"/>
    </row>
    <row r="397" spans="1:9" ht="28.5" x14ac:dyDescent="0.2">
      <c r="A397" s="52" t="s">
        <v>192</v>
      </c>
      <c r="B397" s="38" t="s">
        <v>354</v>
      </c>
      <c r="C397" s="53"/>
      <c r="D397" s="54"/>
      <c r="E397" s="353"/>
      <c r="F397" s="68"/>
      <c r="G397" s="70"/>
      <c r="H397" s="70"/>
      <c r="I397" s="70"/>
    </row>
    <row r="398" spans="1:9" ht="142.5" x14ac:dyDescent="0.2">
      <c r="A398" s="52"/>
      <c r="B398" s="38" t="s">
        <v>355</v>
      </c>
      <c r="C398" s="53"/>
      <c r="D398" s="54"/>
      <c r="E398" s="353"/>
      <c r="F398" s="68"/>
      <c r="G398" s="70"/>
      <c r="H398" s="70"/>
      <c r="I398" s="70"/>
    </row>
    <row r="399" spans="1:9" ht="60" x14ac:dyDescent="0.2">
      <c r="A399" s="52"/>
      <c r="B399" s="91" t="s">
        <v>356</v>
      </c>
      <c r="C399" s="53"/>
      <c r="D399" s="54"/>
      <c r="E399" s="353"/>
      <c r="F399" s="68"/>
      <c r="G399" s="70"/>
      <c r="H399" s="70"/>
      <c r="I399" s="70"/>
    </row>
    <row r="400" spans="1:9" ht="85.5" x14ac:dyDescent="0.2">
      <c r="A400" s="52"/>
      <c r="B400" s="38" t="s">
        <v>357</v>
      </c>
      <c r="C400" s="53"/>
      <c r="D400" s="54"/>
      <c r="E400" s="353"/>
      <c r="F400" s="68"/>
      <c r="G400" s="70"/>
      <c r="H400" s="70"/>
      <c r="I400" s="70"/>
    </row>
    <row r="401" spans="1:9" ht="71.25" x14ac:dyDescent="0.2">
      <c r="A401" s="52"/>
      <c r="B401" s="38" t="s">
        <v>358</v>
      </c>
      <c r="C401" s="53"/>
      <c r="D401" s="54"/>
      <c r="E401" s="353"/>
      <c r="F401" s="68"/>
      <c r="G401" s="70"/>
      <c r="H401" s="70"/>
      <c r="I401" s="70"/>
    </row>
    <row r="402" spans="1:9" ht="156.75" x14ac:dyDescent="0.2">
      <c r="A402" s="52"/>
      <c r="B402" s="38" t="s">
        <v>359</v>
      </c>
      <c r="C402" s="53"/>
      <c r="D402" s="54"/>
      <c r="E402" s="353"/>
      <c r="F402" s="68"/>
      <c r="G402" s="70"/>
      <c r="H402" s="70"/>
      <c r="I402" s="70"/>
    </row>
    <row r="403" spans="1:9" ht="128.25" x14ac:dyDescent="0.2">
      <c r="A403" s="52"/>
      <c r="B403" s="38" t="s">
        <v>360</v>
      </c>
      <c r="C403" s="53"/>
      <c r="D403" s="54"/>
      <c r="E403" s="353"/>
      <c r="F403" s="68"/>
      <c r="G403" s="70"/>
      <c r="H403" s="70"/>
      <c r="I403" s="70"/>
    </row>
    <row r="404" spans="1:9" ht="85.5" x14ac:dyDescent="0.2">
      <c r="A404" s="52"/>
      <c r="B404" s="38" t="s">
        <v>361</v>
      </c>
      <c r="C404" s="53"/>
      <c r="D404" s="54"/>
      <c r="E404" s="353"/>
      <c r="F404" s="68"/>
      <c r="G404" s="70"/>
      <c r="H404" s="70"/>
      <c r="I404" s="70"/>
    </row>
    <row r="405" spans="1:9" ht="85.5" x14ac:dyDescent="0.2">
      <c r="A405" s="52"/>
      <c r="B405" s="38" t="s">
        <v>362</v>
      </c>
      <c r="C405" s="53"/>
      <c r="D405" s="54"/>
      <c r="E405" s="353"/>
      <c r="F405" s="68"/>
      <c r="G405" s="70"/>
      <c r="H405" s="70"/>
      <c r="I405" s="70"/>
    </row>
    <row r="406" spans="1:9" ht="142.5" x14ac:dyDescent="0.2">
      <c r="A406" s="52"/>
      <c r="B406" s="38" t="s">
        <v>363</v>
      </c>
      <c r="C406" s="53"/>
      <c r="D406" s="54"/>
      <c r="E406" s="353"/>
      <c r="F406" s="68"/>
      <c r="G406" s="70"/>
      <c r="H406" s="70"/>
      <c r="I406" s="70"/>
    </row>
    <row r="407" spans="1:9" ht="142.5" x14ac:dyDescent="0.2">
      <c r="A407" s="52"/>
      <c r="B407" s="38" t="s">
        <v>364</v>
      </c>
      <c r="C407" s="53"/>
      <c r="D407" s="54"/>
      <c r="E407" s="353"/>
      <c r="F407" s="68"/>
      <c r="G407" s="70"/>
      <c r="H407" s="70"/>
      <c r="I407" s="70"/>
    </row>
    <row r="408" spans="1:9" ht="57" x14ac:dyDescent="0.2">
      <c r="A408" s="52"/>
      <c r="B408" s="38" t="s">
        <v>365</v>
      </c>
      <c r="C408" s="53"/>
      <c r="D408" s="54"/>
      <c r="E408" s="353"/>
      <c r="F408" s="68"/>
      <c r="G408" s="70"/>
      <c r="H408" s="70"/>
      <c r="I408" s="70"/>
    </row>
    <row r="409" spans="1:9" ht="199.5" x14ac:dyDescent="0.2">
      <c r="A409" s="52"/>
      <c r="B409" s="38" t="s">
        <v>366</v>
      </c>
      <c r="C409" s="53"/>
      <c r="D409" s="54"/>
      <c r="E409" s="353"/>
      <c r="F409" s="68"/>
      <c r="G409" s="70"/>
      <c r="H409" s="70"/>
      <c r="I409" s="70"/>
    </row>
    <row r="410" spans="1:9" x14ac:dyDescent="0.2">
      <c r="A410" s="52"/>
      <c r="B410" s="38"/>
      <c r="C410" s="103"/>
      <c r="D410" s="54"/>
      <c r="E410" s="353"/>
      <c r="F410" s="68"/>
      <c r="G410" s="70"/>
      <c r="H410" s="70"/>
      <c r="I410" s="70"/>
    </row>
    <row r="411" spans="1:9" x14ac:dyDescent="0.2">
      <c r="A411" s="52"/>
      <c r="B411" s="91" t="s">
        <v>367</v>
      </c>
      <c r="C411" s="127"/>
      <c r="D411" s="61"/>
      <c r="E411" s="355"/>
      <c r="F411" s="44"/>
      <c r="G411" s="70"/>
      <c r="H411" s="70"/>
      <c r="I411" s="70"/>
    </row>
    <row r="412" spans="1:9" x14ac:dyDescent="0.2">
      <c r="A412" s="52"/>
      <c r="B412" s="108" t="s">
        <v>368</v>
      </c>
      <c r="C412" s="60"/>
      <c r="D412" s="61"/>
      <c r="E412" s="355"/>
      <c r="F412" s="68"/>
      <c r="G412" s="70"/>
      <c r="H412" s="70"/>
      <c r="I412" s="70"/>
    </row>
    <row r="413" spans="1:9" x14ac:dyDescent="0.2">
      <c r="A413" s="52"/>
      <c r="B413" s="56" t="s">
        <v>369</v>
      </c>
      <c r="C413" s="72" t="s">
        <v>370</v>
      </c>
      <c r="D413" s="58">
        <v>73</v>
      </c>
      <c r="E413" s="354">
        <v>0</v>
      </c>
      <c r="F413" s="107">
        <f>ROUND(D413*E413,2)</f>
        <v>0</v>
      </c>
      <c r="G413" s="70"/>
      <c r="H413" s="70"/>
      <c r="I413" s="70"/>
    </row>
    <row r="414" spans="1:9" x14ac:dyDescent="0.2">
      <c r="A414" s="52"/>
      <c r="B414" s="108" t="s">
        <v>371</v>
      </c>
      <c r="C414" s="74"/>
      <c r="D414" s="61"/>
      <c r="E414" s="355"/>
      <c r="F414" s="68"/>
      <c r="G414" s="70"/>
      <c r="H414" s="70"/>
      <c r="I414" s="70"/>
    </row>
    <row r="415" spans="1:9" x14ac:dyDescent="0.2">
      <c r="A415" s="52"/>
      <c r="B415" s="56"/>
      <c r="C415" s="128" t="s">
        <v>19</v>
      </c>
      <c r="D415" s="58">
        <v>5</v>
      </c>
      <c r="E415" s="354">
        <v>0</v>
      </c>
      <c r="F415" s="107">
        <f>ROUND(D415*E415,2)</f>
        <v>0</v>
      </c>
      <c r="G415" s="70"/>
      <c r="H415" s="70"/>
      <c r="I415" s="70"/>
    </row>
    <row r="416" spans="1:9" x14ac:dyDescent="0.2">
      <c r="A416" s="52"/>
      <c r="B416" s="38"/>
      <c r="C416" s="127"/>
      <c r="D416" s="61"/>
      <c r="E416" s="355"/>
      <c r="F416" s="44"/>
      <c r="G416" s="70"/>
      <c r="H416" s="70"/>
      <c r="I416" s="70"/>
    </row>
    <row r="417" spans="1:10" x14ac:dyDescent="0.2">
      <c r="A417" s="52"/>
      <c r="B417" s="91" t="s">
        <v>372</v>
      </c>
      <c r="C417" s="127"/>
      <c r="D417" s="61"/>
      <c r="E417" s="355"/>
      <c r="F417" s="44"/>
      <c r="G417" s="70"/>
      <c r="H417" s="70"/>
      <c r="I417" s="70"/>
    </row>
    <row r="418" spans="1:10" x14ac:dyDescent="0.2">
      <c r="A418" s="52"/>
      <c r="B418" s="108" t="s">
        <v>373</v>
      </c>
      <c r="C418" s="74"/>
      <c r="D418" s="61"/>
      <c r="E418" s="355"/>
      <c r="F418" s="61"/>
      <c r="G418" s="70"/>
      <c r="H418" s="70"/>
      <c r="I418" s="70"/>
    </row>
    <row r="419" spans="1:10" ht="16.5" x14ac:dyDescent="0.2">
      <c r="A419" s="52"/>
      <c r="B419" s="56"/>
      <c r="C419" s="72" t="s">
        <v>374</v>
      </c>
      <c r="D419" s="58">
        <v>22</v>
      </c>
      <c r="E419" s="354">
        <v>0</v>
      </c>
      <c r="F419" s="107">
        <f>ROUND(D419*E419,2)</f>
        <v>0</v>
      </c>
      <c r="G419" s="70"/>
      <c r="H419" s="70"/>
      <c r="I419" s="70"/>
    </row>
    <row r="420" spans="1:10" x14ac:dyDescent="0.2">
      <c r="A420" s="52"/>
      <c r="B420" s="108" t="s">
        <v>375</v>
      </c>
      <c r="C420" s="74"/>
      <c r="D420" s="61"/>
      <c r="E420" s="355"/>
      <c r="F420" s="61"/>
      <c r="G420" s="70"/>
      <c r="H420" s="70"/>
      <c r="I420" s="70"/>
    </row>
    <row r="421" spans="1:10" ht="16.5" x14ac:dyDescent="0.2">
      <c r="A421" s="52"/>
      <c r="B421" s="56"/>
      <c r="C421" s="72" t="s">
        <v>374</v>
      </c>
      <c r="D421" s="58">
        <v>22</v>
      </c>
      <c r="E421" s="354">
        <v>0</v>
      </c>
      <c r="F421" s="107">
        <f>ROUND(D421*E421,2)</f>
        <v>0</v>
      </c>
      <c r="G421" s="70"/>
      <c r="H421" s="70"/>
      <c r="I421" s="70"/>
    </row>
    <row r="422" spans="1:10" x14ac:dyDescent="0.2">
      <c r="A422" s="52"/>
      <c r="B422" s="108" t="s">
        <v>376</v>
      </c>
      <c r="C422" s="74"/>
      <c r="D422" s="61"/>
      <c r="E422" s="355"/>
      <c r="F422" s="61"/>
      <c r="G422" s="70"/>
      <c r="H422" s="70"/>
      <c r="I422" s="70"/>
    </row>
    <row r="423" spans="1:10" ht="16.5" x14ac:dyDescent="0.2">
      <c r="A423" s="52"/>
      <c r="B423" s="56"/>
      <c r="C423" s="72" t="s">
        <v>374</v>
      </c>
      <c r="D423" s="58">
        <v>22</v>
      </c>
      <c r="E423" s="354">
        <v>0</v>
      </c>
      <c r="F423" s="107">
        <f>ROUND(D423*E423,2)</f>
        <v>0</v>
      </c>
      <c r="G423" s="70"/>
      <c r="H423" s="70"/>
      <c r="I423" s="70"/>
    </row>
    <row r="424" spans="1:10" x14ac:dyDescent="0.2">
      <c r="A424" s="52"/>
      <c r="B424" s="38"/>
      <c r="C424" s="74"/>
      <c r="D424" s="61"/>
      <c r="E424" s="355"/>
      <c r="F424" s="44"/>
      <c r="G424" s="70"/>
      <c r="H424" s="70"/>
      <c r="I424" s="70"/>
    </row>
    <row r="425" spans="1:10" ht="15.75" thickBot="1" x14ac:dyDescent="0.25">
      <c r="A425" s="52"/>
      <c r="B425" s="38"/>
      <c r="C425" s="74"/>
      <c r="D425" s="61"/>
      <c r="E425" s="355"/>
      <c r="F425" s="44"/>
      <c r="G425" s="70"/>
      <c r="H425" s="70"/>
      <c r="I425" s="70"/>
    </row>
    <row r="426" spans="1:10" s="257" customFormat="1" ht="15.75" thickBot="1" x14ac:dyDescent="0.25">
      <c r="A426" s="129"/>
      <c r="B426" s="130" t="s">
        <v>377</v>
      </c>
      <c r="C426" s="131"/>
      <c r="D426" s="263"/>
      <c r="E426" s="357" t="s">
        <v>160</v>
      </c>
      <c r="F426" s="250">
        <f>SUM(F300:F425)</f>
        <v>0</v>
      </c>
      <c r="G426" s="256"/>
      <c r="H426" s="256"/>
      <c r="I426" s="256"/>
    </row>
    <row r="427" spans="1:10" x14ac:dyDescent="0.2">
      <c r="A427" s="52"/>
      <c r="B427" s="38"/>
      <c r="C427" s="60"/>
      <c r="D427" s="61"/>
      <c r="E427" s="355"/>
      <c r="F427" s="68"/>
      <c r="G427" s="70"/>
      <c r="H427" s="70"/>
      <c r="I427" s="70"/>
    </row>
    <row r="428" spans="1:10" ht="15.75" thickBot="1" x14ac:dyDescent="0.25">
      <c r="A428" s="90"/>
      <c r="B428" s="38"/>
      <c r="C428" s="60"/>
      <c r="D428" s="61"/>
      <c r="E428" s="355"/>
      <c r="F428" s="68"/>
      <c r="G428" s="70"/>
      <c r="H428" s="70"/>
      <c r="I428" s="70"/>
    </row>
    <row r="429" spans="1:10" ht="18.75" thickBot="1" x14ac:dyDescent="0.25">
      <c r="A429" s="86" t="s">
        <v>378</v>
      </c>
      <c r="B429" s="106" t="s">
        <v>232</v>
      </c>
      <c r="C429" s="88"/>
      <c r="D429" s="89"/>
      <c r="E429" s="355"/>
      <c r="F429" s="68"/>
      <c r="G429" s="70"/>
      <c r="H429" s="70"/>
      <c r="I429" s="70"/>
    </row>
    <row r="430" spans="1:10" x14ac:dyDescent="0.2">
      <c r="A430" s="90"/>
      <c r="B430" s="38"/>
      <c r="C430" s="60"/>
      <c r="D430" s="61"/>
      <c r="E430" s="355"/>
      <c r="F430" s="68"/>
      <c r="G430" s="70"/>
      <c r="H430" s="70"/>
      <c r="I430" s="70"/>
    </row>
    <row r="431" spans="1:10" ht="75" x14ac:dyDescent="0.2">
      <c r="A431" s="52"/>
      <c r="B431" s="91" t="s">
        <v>379</v>
      </c>
      <c r="C431" s="132"/>
      <c r="D431" s="125"/>
      <c r="E431" s="361"/>
      <c r="F431" s="68"/>
      <c r="G431" s="70"/>
      <c r="H431" s="70"/>
      <c r="I431" s="70"/>
    </row>
    <row r="432" spans="1:10" s="134" customFormat="1" ht="99.75" x14ac:dyDescent="0.25">
      <c r="A432" s="120" t="s">
        <v>93</v>
      </c>
      <c r="B432" s="38" t="s">
        <v>380</v>
      </c>
      <c r="C432" s="103"/>
      <c r="D432" s="54"/>
      <c r="E432" s="353"/>
      <c r="F432" s="61"/>
      <c r="G432" s="133"/>
      <c r="H432" s="133"/>
      <c r="I432" s="133"/>
      <c r="J432" s="133"/>
    </row>
    <row r="433" spans="1:10" s="134" customFormat="1" ht="30" x14ac:dyDescent="0.25">
      <c r="A433" s="120"/>
      <c r="B433" s="91" t="s">
        <v>381</v>
      </c>
      <c r="C433" s="103"/>
      <c r="D433" s="54"/>
      <c r="E433" s="353"/>
      <c r="F433" s="61"/>
      <c r="G433" s="133"/>
      <c r="H433" s="133"/>
      <c r="I433" s="133"/>
      <c r="J433" s="133"/>
    </row>
    <row r="434" spans="1:10" s="134" customFormat="1" ht="28.5" x14ac:dyDescent="0.25">
      <c r="A434" s="120"/>
      <c r="B434" s="38" t="s">
        <v>382</v>
      </c>
      <c r="C434" s="103"/>
      <c r="D434" s="54"/>
      <c r="E434" s="353"/>
      <c r="F434" s="61"/>
      <c r="G434" s="133"/>
      <c r="H434" s="133"/>
      <c r="I434" s="133"/>
      <c r="J434" s="133"/>
    </row>
    <row r="435" spans="1:10" s="134" customFormat="1" ht="30" x14ac:dyDescent="0.25">
      <c r="A435" s="120"/>
      <c r="B435" s="91" t="s">
        <v>383</v>
      </c>
      <c r="C435" s="103"/>
      <c r="D435" s="54"/>
      <c r="E435" s="353"/>
      <c r="F435" s="61"/>
      <c r="G435" s="133"/>
      <c r="H435" s="133"/>
      <c r="I435" s="133"/>
      <c r="J435" s="133"/>
    </row>
    <row r="436" spans="1:10" s="134" customFormat="1" x14ac:dyDescent="0.25">
      <c r="A436" s="120"/>
      <c r="B436" s="38" t="s">
        <v>384</v>
      </c>
      <c r="C436" s="103"/>
      <c r="D436" s="54"/>
      <c r="E436" s="353"/>
      <c r="F436" s="61"/>
      <c r="G436" s="133"/>
      <c r="H436" s="133"/>
      <c r="I436" s="133"/>
      <c r="J436" s="133"/>
    </row>
    <row r="437" spans="1:10" s="134" customFormat="1" ht="57" x14ac:dyDescent="0.25">
      <c r="A437" s="120"/>
      <c r="B437" s="38" t="s">
        <v>385</v>
      </c>
      <c r="C437" s="103"/>
      <c r="D437" s="54"/>
      <c r="E437" s="353"/>
      <c r="F437" s="61"/>
      <c r="G437" s="133"/>
      <c r="H437" s="133"/>
      <c r="I437" s="133"/>
      <c r="J437" s="133"/>
    </row>
    <row r="438" spans="1:10" s="134" customFormat="1" ht="71.25" x14ac:dyDescent="0.25">
      <c r="A438" s="120"/>
      <c r="B438" s="38" t="s">
        <v>386</v>
      </c>
      <c r="C438" s="103"/>
      <c r="D438" s="54"/>
      <c r="E438" s="353"/>
      <c r="F438" s="61"/>
      <c r="G438" s="133"/>
      <c r="H438" s="133"/>
      <c r="I438" s="133"/>
      <c r="J438" s="133"/>
    </row>
    <row r="439" spans="1:10" s="134" customFormat="1" ht="42.75" x14ac:dyDescent="0.25">
      <c r="A439" s="120"/>
      <c r="B439" s="38" t="s">
        <v>387</v>
      </c>
      <c r="C439" s="103"/>
      <c r="D439" s="54"/>
      <c r="E439" s="353"/>
      <c r="F439" s="61"/>
      <c r="G439" s="133"/>
      <c r="H439" s="133"/>
      <c r="I439" s="133"/>
      <c r="J439" s="133"/>
    </row>
    <row r="440" spans="1:10" s="134" customFormat="1" ht="57" x14ac:dyDescent="0.25">
      <c r="A440" s="120"/>
      <c r="B440" s="38" t="s">
        <v>388</v>
      </c>
      <c r="C440" s="103"/>
      <c r="D440" s="54"/>
      <c r="E440" s="353"/>
      <c r="F440" s="61"/>
      <c r="G440" s="133"/>
      <c r="H440" s="133"/>
      <c r="I440" s="133"/>
      <c r="J440" s="133"/>
    </row>
    <row r="441" spans="1:10" s="134" customFormat="1" ht="42.75" x14ac:dyDescent="0.25">
      <c r="A441" s="120"/>
      <c r="B441" s="38" t="s">
        <v>389</v>
      </c>
      <c r="C441" s="103"/>
      <c r="D441" s="54"/>
      <c r="E441" s="353"/>
      <c r="F441" s="61"/>
      <c r="G441" s="133"/>
      <c r="H441" s="133"/>
      <c r="I441" s="133"/>
      <c r="J441" s="133"/>
    </row>
    <row r="442" spans="1:10" s="134" customFormat="1" ht="42.75" x14ac:dyDescent="0.25">
      <c r="A442" s="120"/>
      <c r="B442" s="38" t="s">
        <v>390</v>
      </c>
      <c r="C442" s="103"/>
      <c r="D442" s="54"/>
      <c r="E442" s="353"/>
      <c r="F442" s="61"/>
      <c r="G442" s="133"/>
      <c r="H442" s="133"/>
      <c r="I442" s="133"/>
      <c r="J442" s="133"/>
    </row>
    <row r="443" spans="1:10" s="134" customFormat="1" ht="30" x14ac:dyDescent="0.25">
      <c r="A443" s="120"/>
      <c r="B443" s="91" t="s">
        <v>391</v>
      </c>
      <c r="C443" s="124"/>
      <c r="D443" s="125"/>
      <c r="E443" s="361"/>
      <c r="F443" s="89"/>
      <c r="G443" s="133"/>
      <c r="H443" s="133"/>
      <c r="I443" s="133"/>
      <c r="J443" s="133"/>
    </row>
    <row r="444" spans="1:10" s="134" customFormat="1" ht="30" x14ac:dyDescent="0.25">
      <c r="A444" s="120"/>
      <c r="B444" s="90" t="s">
        <v>392</v>
      </c>
      <c r="C444" s="135"/>
      <c r="D444" s="136"/>
      <c r="E444" s="362"/>
      <c r="F444" s="89"/>
      <c r="G444" s="133"/>
      <c r="H444" s="133"/>
      <c r="I444" s="133"/>
      <c r="J444" s="133"/>
    </row>
    <row r="445" spans="1:10" s="134" customFormat="1" ht="30" x14ac:dyDescent="0.25">
      <c r="A445" s="120"/>
      <c r="B445" s="91" t="s">
        <v>393</v>
      </c>
      <c r="C445" s="124"/>
      <c r="D445" s="125"/>
      <c r="E445" s="361"/>
      <c r="F445" s="89"/>
      <c r="G445" s="133"/>
      <c r="H445" s="133"/>
      <c r="I445" s="133"/>
      <c r="J445" s="133"/>
    </row>
    <row r="446" spans="1:10" s="134" customFormat="1" x14ac:dyDescent="0.25">
      <c r="A446" s="120"/>
      <c r="B446" s="126" t="s">
        <v>394</v>
      </c>
      <c r="C446" s="124"/>
      <c r="D446" s="125"/>
      <c r="E446" s="361"/>
      <c r="F446" s="89"/>
      <c r="G446" s="133"/>
      <c r="H446" s="133"/>
      <c r="I446" s="133"/>
      <c r="J446" s="133"/>
    </row>
    <row r="447" spans="1:10" s="134" customFormat="1" x14ac:dyDescent="0.25">
      <c r="A447" s="120"/>
      <c r="B447" s="126" t="s">
        <v>395</v>
      </c>
      <c r="C447" s="124"/>
      <c r="D447" s="125"/>
      <c r="E447" s="361"/>
      <c r="F447" s="89"/>
      <c r="G447" s="133"/>
      <c r="H447" s="133"/>
      <c r="I447" s="133"/>
      <c r="J447" s="133"/>
    </row>
    <row r="448" spans="1:10" s="134" customFormat="1" x14ac:dyDescent="0.25">
      <c r="A448" s="120"/>
      <c r="B448" s="126" t="s">
        <v>396</v>
      </c>
      <c r="C448" s="124"/>
      <c r="D448" s="125"/>
      <c r="E448" s="361"/>
      <c r="F448" s="89"/>
      <c r="G448" s="133"/>
      <c r="H448" s="133"/>
      <c r="I448" s="133"/>
      <c r="J448" s="133"/>
    </row>
    <row r="449" spans="1:10" s="134" customFormat="1" x14ac:dyDescent="0.25">
      <c r="A449" s="120"/>
      <c r="B449" s="126" t="s">
        <v>397</v>
      </c>
      <c r="C449" s="124"/>
      <c r="D449" s="125"/>
      <c r="E449" s="361"/>
      <c r="F449" s="89"/>
      <c r="G449" s="133"/>
      <c r="H449" s="133"/>
      <c r="I449" s="133"/>
      <c r="J449" s="133"/>
    </row>
    <row r="450" spans="1:10" s="134" customFormat="1" ht="28.5" x14ac:dyDescent="0.25">
      <c r="A450" s="120"/>
      <c r="B450" s="38" t="s">
        <v>398</v>
      </c>
      <c r="C450" s="103"/>
      <c r="D450" s="54"/>
      <c r="E450" s="353"/>
      <c r="F450" s="61"/>
      <c r="G450" s="133"/>
      <c r="H450" s="133"/>
      <c r="I450" s="133"/>
      <c r="J450" s="133"/>
    </row>
    <row r="451" spans="1:10" s="134" customFormat="1" x14ac:dyDescent="0.25">
      <c r="A451" s="120"/>
      <c r="B451" s="137" t="s">
        <v>399</v>
      </c>
      <c r="C451" s="138" t="s">
        <v>19</v>
      </c>
      <c r="D451" s="138">
        <v>5</v>
      </c>
      <c r="E451" s="354">
        <v>0</v>
      </c>
      <c r="F451" s="107">
        <f>ROUND(D451*E451,2)</f>
        <v>0</v>
      </c>
      <c r="G451" s="139" t="s">
        <v>400</v>
      </c>
      <c r="H451" s="139" t="s">
        <v>119</v>
      </c>
      <c r="I451" s="133"/>
      <c r="J451" s="133"/>
    </row>
    <row r="452" spans="1:10" s="134" customFormat="1" x14ac:dyDescent="0.25">
      <c r="A452" s="120"/>
      <c r="B452" s="38"/>
      <c r="C452" s="140"/>
      <c r="D452" s="140"/>
      <c r="E452" s="363"/>
      <c r="F452" s="141"/>
      <c r="G452" s="139"/>
      <c r="H452" s="139"/>
      <c r="I452" s="133"/>
      <c r="J452" s="133"/>
    </row>
    <row r="453" spans="1:10" ht="28.5" x14ac:dyDescent="0.2">
      <c r="A453" s="52" t="s">
        <v>28</v>
      </c>
      <c r="B453" s="38" t="s">
        <v>401</v>
      </c>
      <c r="C453" s="103"/>
      <c r="D453" s="54"/>
      <c r="E453" s="353"/>
      <c r="F453" s="68"/>
      <c r="G453" s="70"/>
      <c r="H453" s="70"/>
      <c r="I453" s="70"/>
    </row>
    <row r="454" spans="1:10" ht="42.75" x14ac:dyDescent="0.2">
      <c r="A454" s="52"/>
      <c r="B454" s="38" t="s">
        <v>402</v>
      </c>
      <c r="C454" s="103"/>
      <c r="D454" s="54"/>
      <c r="E454" s="353"/>
      <c r="F454" s="68"/>
      <c r="G454" s="70"/>
      <c r="H454" s="70"/>
      <c r="I454" s="70"/>
    </row>
    <row r="455" spans="1:10" x14ac:dyDescent="0.2">
      <c r="A455" s="52"/>
      <c r="B455" s="38" t="s">
        <v>403</v>
      </c>
      <c r="C455" s="74"/>
      <c r="D455" s="61"/>
      <c r="E455" s="355"/>
      <c r="F455" s="68"/>
      <c r="G455" s="70"/>
      <c r="H455" s="70"/>
      <c r="I455" s="70"/>
    </row>
    <row r="456" spans="1:10" x14ac:dyDescent="0.2">
      <c r="A456" s="52"/>
      <c r="B456" s="56" t="s">
        <v>404</v>
      </c>
      <c r="C456" s="57" t="s">
        <v>19</v>
      </c>
      <c r="D456" s="58">
        <v>5</v>
      </c>
      <c r="E456" s="354">
        <v>0</v>
      </c>
      <c r="F456" s="107">
        <f>ROUND(D456*E456,2)</f>
        <v>0</v>
      </c>
      <c r="G456" s="70"/>
      <c r="H456" s="70"/>
      <c r="I456" s="70"/>
    </row>
    <row r="457" spans="1:10" ht="15.75" thickBot="1" x14ac:dyDescent="0.25">
      <c r="A457" s="52"/>
      <c r="B457" s="38"/>
      <c r="C457" s="74"/>
      <c r="D457" s="61"/>
      <c r="E457" s="355"/>
      <c r="F457" s="44"/>
      <c r="G457" s="70"/>
      <c r="H457" s="70"/>
      <c r="I457" s="70"/>
    </row>
    <row r="458" spans="1:10" s="257" customFormat="1" ht="15.75" thickBot="1" x14ac:dyDescent="0.25">
      <c r="A458" s="129"/>
      <c r="B458" s="130" t="s">
        <v>405</v>
      </c>
      <c r="C458" s="131"/>
      <c r="D458" s="263"/>
      <c r="E458" s="357" t="s">
        <v>160</v>
      </c>
      <c r="F458" s="250">
        <f>SUM(F432:F457)</f>
        <v>0</v>
      </c>
      <c r="G458" s="256"/>
      <c r="H458" s="256"/>
      <c r="I458" s="256"/>
    </row>
    <row r="459" spans="1:10" x14ac:dyDescent="0.2">
      <c r="A459" s="52"/>
      <c r="B459" s="38"/>
      <c r="C459" s="60"/>
      <c r="D459" s="61"/>
      <c r="E459" s="355"/>
      <c r="F459" s="68"/>
      <c r="G459" s="70"/>
      <c r="H459" s="70"/>
      <c r="I459" s="70"/>
    </row>
    <row r="460" spans="1:10" ht="15.75" thickBot="1" x14ac:dyDescent="0.25">
      <c r="A460" s="142"/>
      <c r="B460" s="113"/>
      <c r="C460" s="60"/>
      <c r="D460" s="68"/>
      <c r="E460" s="364"/>
      <c r="F460" s="68"/>
      <c r="G460" s="70"/>
      <c r="H460" s="70"/>
      <c r="I460" s="70"/>
    </row>
    <row r="461" spans="1:10" s="147" customFormat="1" ht="54.75" thickBot="1" x14ac:dyDescent="0.25">
      <c r="A461" s="39" t="s">
        <v>406</v>
      </c>
      <c r="B461" s="143" t="s">
        <v>407</v>
      </c>
      <c r="C461" s="144"/>
      <c r="D461" s="42"/>
      <c r="E461" s="358"/>
      <c r="F461" s="145"/>
      <c r="G461" s="146"/>
      <c r="H461" s="146"/>
      <c r="I461" s="146"/>
    </row>
    <row r="462" spans="1:10" ht="15.75" thickBot="1" x14ac:dyDescent="0.25">
      <c r="A462" s="90"/>
      <c r="B462" s="38"/>
      <c r="C462" s="60"/>
      <c r="D462" s="61"/>
      <c r="E462" s="355"/>
      <c r="F462" s="68"/>
      <c r="G462" s="70"/>
      <c r="H462" s="70"/>
      <c r="I462" s="70"/>
    </row>
    <row r="463" spans="1:10" ht="18.75" thickBot="1" x14ac:dyDescent="0.25">
      <c r="A463" s="86" t="s">
        <v>408</v>
      </c>
      <c r="B463" s="106" t="s">
        <v>286</v>
      </c>
      <c r="C463" s="88"/>
      <c r="D463" s="61"/>
      <c r="E463" s="355"/>
      <c r="F463" s="68"/>
      <c r="G463" s="70"/>
      <c r="H463" s="70"/>
      <c r="I463" s="70"/>
    </row>
    <row r="464" spans="1:10" x14ac:dyDescent="0.2">
      <c r="A464" s="90"/>
      <c r="B464" s="38"/>
      <c r="C464" s="60"/>
      <c r="D464" s="61"/>
      <c r="E464" s="355"/>
      <c r="F464" s="68"/>
      <c r="G464" s="70"/>
      <c r="H464" s="70"/>
      <c r="I464" s="70"/>
    </row>
    <row r="465" spans="1:9" ht="57" x14ac:dyDescent="0.2">
      <c r="A465" s="52"/>
      <c r="B465" s="38" t="s">
        <v>409</v>
      </c>
      <c r="C465" s="53"/>
      <c r="D465" s="54"/>
      <c r="E465" s="353"/>
      <c r="F465" s="68"/>
      <c r="G465" s="70"/>
      <c r="H465" s="70"/>
      <c r="I465" s="70"/>
    </row>
    <row r="466" spans="1:9" x14ac:dyDescent="0.2">
      <c r="A466" s="90"/>
      <c r="B466" s="38"/>
      <c r="C466" s="103"/>
      <c r="D466" s="54"/>
      <c r="E466" s="353"/>
      <c r="F466" s="68"/>
      <c r="G466" s="70"/>
      <c r="H466" s="70"/>
      <c r="I466" s="70"/>
    </row>
    <row r="467" spans="1:9" ht="142.5" x14ac:dyDescent="0.2">
      <c r="A467" s="52" t="s">
        <v>93</v>
      </c>
      <c r="B467" s="38" t="s">
        <v>410</v>
      </c>
      <c r="C467" s="53"/>
      <c r="D467" s="54"/>
      <c r="E467" s="353"/>
      <c r="F467" s="68"/>
      <c r="G467" s="70"/>
      <c r="H467" s="70"/>
      <c r="I467" s="70"/>
    </row>
    <row r="468" spans="1:9" ht="28.5" x14ac:dyDescent="0.2">
      <c r="A468" s="52"/>
      <c r="B468" s="38" t="s">
        <v>411</v>
      </c>
      <c r="C468" s="53"/>
      <c r="D468" s="54"/>
      <c r="E468" s="353"/>
      <c r="F468" s="68"/>
      <c r="G468" s="70"/>
      <c r="H468" s="70"/>
      <c r="I468" s="70"/>
    </row>
    <row r="469" spans="1:9" ht="42.75" x14ac:dyDescent="0.2">
      <c r="A469" s="52"/>
      <c r="B469" s="38" t="s">
        <v>412</v>
      </c>
      <c r="C469" s="53"/>
      <c r="D469" s="54"/>
      <c r="E469" s="353"/>
      <c r="F469" s="68"/>
      <c r="G469" s="70"/>
      <c r="H469" s="70"/>
      <c r="I469" s="70"/>
    </row>
    <row r="470" spans="1:9" ht="42.75" x14ac:dyDescent="0.2">
      <c r="A470" s="52"/>
      <c r="B470" s="38" t="s">
        <v>413</v>
      </c>
      <c r="C470" s="53"/>
      <c r="D470" s="54"/>
      <c r="E470" s="353"/>
      <c r="F470" s="68"/>
      <c r="G470" s="70"/>
      <c r="H470" s="70"/>
      <c r="I470" s="70"/>
    </row>
    <row r="471" spans="1:9" ht="57" x14ac:dyDescent="0.2">
      <c r="A471" s="52"/>
      <c r="B471" s="38" t="s">
        <v>414</v>
      </c>
      <c r="C471" s="53"/>
      <c r="D471" s="54"/>
      <c r="E471" s="353"/>
      <c r="F471" s="68"/>
      <c r="G471" s="70"/>
      <c r="H471" s="70"/>
      <c r="I471" s="70"/>
    </row>
    <row r="472" spans="1:9" ht="42.75" x14ac:dyDescent="0.2">
      <c r="A472" s="52"/>
      <c r="B472" s="38" t="s">
        <v>415</v>
      </c>
      <c r="C472" s="53"/>
      <c r="D472" s="54"/>
      <c r="E472" s="353"/>
      <c r="F472" s="68"/>
      <c r="G472" s="70"/>
      <c r="H472" s="70"/>
      <c r="I472" s="70"/>
    </row>
    <row r="473" spans="1:9" x14ac:dyDescent="0.2">
      <c r="A473" s="52"/>
      <c r="B473" s="97" t="s">
        <v>416</v>
      </c>
      <c r="C473" s="98"/>
      <c r="D473" s="65"/>
      <c r="E473" s="355"/>
      <c r="F473" s="68"/>
      <c r="G473" s="70"/>
      <c r="H473" s="70"/>
      <c r="I473" s="70"/>
    </row>
    <row r="474" spans="1:9" x14ac:dyDescent="0.2">
      <c r="A474" s="52"/>
      <c r="B474" s="56" t="s">
        <v>417</v>
      </c>
      <c r="C474" s="72" t="s">
        <v>134</v>
      </c>
      <c r="D474" s="57">
        <v>12</v>
      </c>
      <c r="E474" s="354">
        <v>0</v>
      </c>
      <c r="F474" s="59">
        <f>ROUND(D474*E474,2)</f>
        <v>0</v>
      </c>
      <c r="G474" s="70"/>
      <c r="H474" s="70"/>
      <c r="I474" s="70"/>
    </row>
    <row r="475" spans="1:9" x14ac:dyDescent="0.2">
      <c r="A475" s="52"/>
      <c r="B475" s="38" t="s">
        <v>418</v>
      </c>
      <c r="C475" s="60"/>
      <c r="D475" s="61"/>
      <c r="E475" s="355"/>
      <c r="F475" s="68"/>
      <c r="G475" s="70"/>
      <c r="H475" s="70"/>
      <c r="I475" s="70"/>
    </row>
    <row r="476" spans="1:9" x14ac:dyDescent="0.2">
      <c r="A476" s="52"/>
      <c r="B476" s="38" t="s">
        <v>419</v>
      </c>
      <c r="C476" s="60"/>
      <c r="D476" s="61"/>
      <c r="E476" s="355"/>
      <c r="F476" s="68"/>
      <c r="G476" s="70"/>
      <c r="H476" s="70"/>
      <c r="I476" s="70"/>
    </row>
    <row r="477" spans="1:9" x14ac:dyDescent="0.2">
      <c r="A477" s="52"/>
      <c r="B477" s="56" t="s">
        <v>417</v>
      </c>
      <c r="C477" s="72" t="s">
        <v>134</v>
      </c>
      <c r="D477" s="58">
        <v>78</v>
      </c>
      <c r="E477" s="354">
        <v>0</v>
      </c>
      <c r="F477" s="107">
        <f>ROUND(D477*E477,2)</f>
        <v>0</v>
      </c>
      <c r="G477" s="70"/>
      <c r="H477" s="70"/>
      <c r="I477" s="70"/>
    </row>
    <row r="478" spans="1:9" x14ac:dyDescent="0.2">
      <c r="A478" s="52"/>
      <c r="B478" s="38"/>
      <c r="C478" s="60"/>
      <c r="D478" s="61"/>
      <c r="E478" s="355"/>
      <c r="F478" s="68"/>
      <c r="G478" s="70"/>
      <c r="H478" s="70"/>
      <c r="I478" s="70"/>
    </row>
    <row r="479" spans="1:9" ht="85.5" x14ac:dyDescent="0.2">
      <c r="A479" s="52" t="s">
        <v>28</v>
      </c>
      <c r="B479" s="38" t="s">
        <v>420</v>
      </c>
      <c r="C479" s="53"/>
      <c r="D479" s="54"/>
      <c r="E479" s="353"/>
      <c r="F479" s="68"/>
      <c r="G479" s="70"/>
      <c r="H479" s="70"/>
      <c r="I479" s="70"/>
    </row>
    <row r="480" spans="1:9" ht="85.5" x14ac:dyDescent="0.2">
      <c r="A480" s="52"/>
      <c r="B480" s="38" t="s">
        <v>421</v>
      </c>
      <c r="C480" s="53"/>
      <c r="D480" s="54"/>
      <c r="E480" s="353"/>
      <c r="F480" s="68"/>
      <c r="G480" s="70"/>
      <c r="H480" s="70"/>
      <c r="I480" s="70"/>
    </row>
    <row r="481" spans="1:9" ht="57" x14ac:dyDescent="0.2">
      <c r="A481" s="52"/>
      <c r="B481" s="38" t="s">
        <v>422</v>
      </c>
      <c r="C481" s="53"/>
      <c r="D481" s="54"/>
      <c r="E481" s="353"/>
      <c r="F481" s="68"/>
      <c r="G481" s="70"/>
      <c r="H481" s="70"/>
      <c r="I481" s="70"/>
    </row>
    <row r="482" spans="1:9" x14ac:dyDescent="0.2">
      <c r="A482" s="52"/>
      <c r="B482" s="38" t="s">
        <v>423</v>
      </c>
      <c r="C482" s="53"/>
      <c r="D482" s="54"/>
      <c r="E482" s="353"/>
      <c r="F482" s="68"/>
      <c r="G482" s="70"/>
      <c r="H482" s="70"/>
      <c r="I482" s="70"/>
    </row>
    <row r="483" spans="1:9" x14ac:dyDescent="0.2">
      <c r="A483" s="52" t="s">
        <v>424</v>
      </c>
      <c r="B483" s="38" t="s">
        <v>425</v>
      </c>
      <c r="C483" s="60"/>
      <c r="D483" s="61"/>
      <c r="E483" s="355"/>
      <c r="F483" s="68"/>
      <c r="G483" s="70"/>
      <c r="H483" s="70"/>
      <c r="I483" s="70"/>
    </row>
    <row r="484" spans="1:9" x14ac:dyDescent="0.2">
      <c r="A484" s="52"/>
      <c r="B484" s="56"/>
      <c r="C484" s="57" t="s">
        <v>19</v>
      </c>
      <c r="D484" s="58">
        <v>1</v>
      </c>
      <c r="E484" s="354">
        <v>0</v>
      </c>
      <c r="F484" s="107">
        <f>ROUND(D484*E484,2)</f>
        <v>0</v>
      </c>
      <c r="G484" s="70"/>
      <c r="H484" s="70"/>
      <c r="I484" s="70"/>
    </row>
    <row r="485" spans="1:9" x14ac:dyDescent="0.2">
      <c r="A485" s="142"/>
      <c r="B485" s="113"/>
      <c r="C485" s="60"/>
      <c r="D485" s="68"/>
      <c r="E485" s="364"/>
      <c r="F485" s="68"/>
      <c r="G485" s="70"/>
      <c r="H485" s="70"/>
      <c r="I485" s="70"/>
    </row>
    <row r="486" spans="1:9" ht="85.5" x14ac:dyDescent="0.2">
      <c r="A486" s="52" t="s">
        <v>46</v>
      </c>
      <c r="B486" s="38" t="s">
        <v>426</v>
      </c>
      <c r="C486" s="53"/>
      <c r="D486" s="54"/>
      <c r="E486" s="353"/>
      <c r="F486" s="68"/>
      <c r="G486" s="70"/>
      <c r="H486" s="70"/>
      <c r="I486" s="70"/>
    </row>
    <row r="487" spans="1:9" ht="85.5" x14ac:dyDescent="0.2">
      <c r="A487" s="52"/>
      <c r="B487" s="38" t="s">
        <v>427</v>
      </c>
      <c r="C487" s="53"/>
      <c r="D487" s="54"/>
      <c r="E487" s="353"/>
      <c r="F487" s="68"/>
      <c r="G487" s="70"/>
      <c r="H487" s="70"/>
      <c r="I487" s="70"/>
    </row>
    <row r="488" spans="1:9" ht="42.75" x14ac:dyDescent="0.2">
      <c r="A488" s="52"/>
      <c r="B488" s="38" t="s">
        <v>428</v>
      </c>
      <c r="C488" s="53"/>
      <c r="D488" s="54"/>
      <c r="E488" s="353"/>
      <c r="F488" s="68"/>
      <c r="G488" s="70"/>
      <c r="H488" s="70"/>
      <c r="I488" s="70"/>
    </row>
    <row r="489" spans="1:9" ht="156.75" x14ac:dyDescent="0.2">
      <c r="A489" s="52"/>
      <c r="B489" s="38" t="s">
        <v>429</v>
      </c>
      <c r="C489" s="53"/>
      <c r="D489" s="54"/>
      <c r="E489" s="353"/>
      <c r="F489" s="68"/>
      <c r="G489" s="70"/>
      <c r="H489" s="70"/>
      <c r="I489" s="70"/>
    </row>
    <row r="490" spans="1:9" ht="42.75" x14ac:dyDescent="0.2">
      <c r="A490" s="52"/>
      <c r="B490" s="38" t="s">
        <v>430</v>
      </c>
      <c r="C490" s="53"/>
      <c r="D490" s="54"/>
      <c r="E490" s="353"/>
      <c r="F490" s="68"/>
      <c r="G490" s="70"/>
      <c r="H490" s="70"/>
      <c r="I490" s="70"/>
    </row>
    <row r="491" spans="1:9" x14ac:dyDescent="0.2">
      <c r="A491" s="52"/>
      <c r="B491" s="38"/>
      <c r="C491" s="53"/>
      <c r="D491" s="54"/>
      <c r="E491" s="355"/>
      <c r="F491" s="68"/>
      <c r="G491" s="70"/>
      <c r="H491" s="70"/>
      <c r="I491" s="70"/>
    </row>
    <row r="492" spans="1:9" x14ac:dyDescent="0.2">
      <c r="A492" s="52" t="s">
        <v>431</v>
      </c>
      <c r="B492" s="38" t="s">
        <v>432</v>
      </c>
      <c r="C492" s="60"/>
      <c r="D492" s="61"/>
      <c r="E492" s="355"/>
      <c r="F492" s="68"/>
      <c r="G492" s="70"/>
      <c r="H492" s="70"/>
      <c r="I492" s="70"/>
    </row>
    <row r="493" spans="1:9" x14ac:dyDescent="0.2">
      <c r="A493" s="52"/>
      <c r="B493" s="56"/>
      <c r="C493" s="57" t="s">
        <v>19</v>
      </c>
      <c r="D493" s="58">
        <v>1</v>
      </c>
      <c r="E493" s="354">
        <v>0</v>
      </c>
      <c r="F493" s="107">
        <f>ROUND(D493*E493,2)</f>
        <v>0</v>
      </c>
      <c r="G493" s="70"/>
      <c r="H493" s="70"/>
      <c r="I493" s="70"/>
    </row>
    <row r="494" spans="1:9" x14ac:dyDescent="0.2">
      <c r="A494" s="52" t="s">
        <v>433</v>
      </c>
      <c r="B494" s="38" t="s">
        <v>434</v>
      </c>
      <c r="C494" s="60"/>
      <c r="D494" s="61"/>
      <c r="E494" s="355"/>
      <c r="F494" s="68"/>
      <c r="G494" s="70"/>
      <c r="H494" s="70"/>
      <c r="I494" s="70"/>
    </row>
    <row r="495" spans="1:9" x14ac:dyDescent="0.2">
      <c r="A495" s="52"/>
      <c r="B495" s="56"/>
      <c r="C495" s="57" t="s">
        <v>19</v>
      </c>
      <c r="D495" s="58">
        <v>1</v>
      </c>
      <c r="E495" s="354">
        <v>0</v>
      </c>
      <c r="F495" s="107">
        <f>ROUND(D495*E495,2)</f>
        <v>0</v>
      </c>
      <c r="G495" s="70"/>
      <c r="H495" s="70"/>
      <c r="I495" s="70"/>
    </row>
    <row r="496" spans="1:9" x14ac:dyDescent="0.2">
      <c r="A496" s="52" t="s">
        <v>435</v>
      </c>
      <c r="B496" s="38" t="s">
        <v>436</v>
      </c>
      <c r="C496" s="74"/>
      <c r="D496" s="96"/>
      <c r="E496" s="355"/>
      <c r="F496" s="68"/>
      <c r="G496" s="70"/>
      <c r="H496" s="70"/>
      <c r="I496" s="70"/>
    </row>
    <row r="497" spans="1:9" x14ac:dyDescent="0.2">
      <c r="A497" s="52"/>
      <c r="B497" s="56"/>
      <c r="C497" s="57" t="s">
        <v>19</v>
      </c>
      <c r="D497" s="58">
        <v>1</v>
      </c>
      <c r="E497" s="354">
        <v>0</v>
      </c>
      <c r="F497" s="107">
        <f>ROUND(D497*E497,2)</f>
        <v>0</v>
      </c>
      <c r="G497" s="70"/>
      <c r="H497" s="70"/>
      <c r="I497" s="70"/>
    </row>
    <row r="498" spans="1:9" x14ac:dyDescent="0.2">
      <c r="A498" s="52" t="s">
        <v>437</v>
      </c>
      <c r="B498" s="38" t="s">
        <v>438</v>
      </c>
      <c r="C498" s="74"/>
      <c r="D498" s="96"/>
      <c r="E498" s="355"/>
      <c r="F498" s="68"/>
      <c r="G498" s="70"/>
      <c r="H498" s="70"/>
      <c r="I498" s="70"/>
    </row>
    <row r="499" spans="1:9" x14ac:dyDescent="0.2">
      <c r="A499" s="52"/>
      <c r="B499" s="56"/>
      <c r="C499" s="57" t="s">
        <v>19</v>
      </c>
      <c r="D499" s="58">
        <v>1</v>
      </c>
      <c r="E499" s="354">
        <v>0</v>
      </c>
      <c r="F499" s="107">
        <f>ROUND(D499*E499,2)</f>
        <v>0</v>
      </c>
      <c r="G499" s="70"/>
      <c r="H499" s="70"/>
      <c r="I499" s="70"/>
    </row>
    <row r="500" spans="1:9" x14ac:dyDescent="0.2">
      <c r="A500" s="52" t="s">
        <v>439</v>
      </c>
      <c r="B500" s="38" t="s">
        <v>440</v>
      </c>
      <c r="C500" s="60"/>
      <c r="D500" s="96"/>
      <c r="E500" s="355"/>
      <c r="F500" s="68"/>
      <c r="G500" s="70"/>
      <c r="H500" s="70"/>
      <c r="I500" s="70"/>
    </row>
    <row r="501" spans="1:9" x14ac:dyDescent="0.2">
      <c r="A501" s="52"/>
      <c r="B501" s="56"/>
      <c r="C501" s="57" t="s">
        <v>19</v>
      </c>
      <c r="D501" s="58">
        <v>1</v>
      </c>
      <c r="E501" s="354">
        <v>0</v>
      </c>
      <c r="F501" s="107">
        <f>ROUND(D501*E501,2)</f>
        <v>0</v>
      </c>
      <c r="G501" s="70"/>
      <c r="H501" s="70"/>
      <c r="I501" s="70"/>
    </row>
    <row r="502" spans="1:9" x14ac:dyDescent="0.2">
      <c r="A502" s="52" t="s">
        <v>441</v>
      </c>
      <c r="B502" s="38" t="s">
        <v>442</v>
      </c>
      <c r="C502" s="60"/>
      <c r="D502" s="96"/>
      <c r="E502" s="355"/>
      <c r="F502" s="68"/>
      <c r="G502" s="70"/>
      <c r="H502" s="70"/>
      <c r="I502" s="70"/>
    </row>
    <row r="503" spans="1:9" x14ac:dyDescent="0.2">
      <c r="A503" s="52"/>
      <c r="B503" s="56"/>
      <c r="C503" s="57" t="s">
        <v>19</v>
      </c>
      <c r="D503" s="58">
        <v>1</v>
      </c>
      <c r="E503" s="354">
        <v>0</v>
      </c>
      <c r="F503" s="107">
        <f>ROUND(D503*E503,2)</f>
        <v>0</v>
      </c>
      <c r="G503" s="70"/>
      <c r="H503" s="70"/>
      <c r="I503" s="70"/>
    </row>
    <row r="504" spans="1:9" x14ac:dyDescent="0.2">
      <c r="A504" s="52" t="s">
        <v>443</v>
      </c>
      <c r="B504" s="38" t="s">
        <v>444</v>
      </c>
      <c r="C504" s="60"/>
      <c r="D504" s="96"/>
      <c r="E504" s="355"/>
      <c r="F504" s="68"/>
      <c r="G504" s="70"/>
      <c r="H504" s="70"/>
      <c r="I504" s="70"/>
    </row>
    <row r="505" spans="1:9" x14ac:dyDescent="0.2">
      <c r="A505" s="52"/>
      <c r="B505" s="56"/>
      <c r="C505" s="57" t="s">
        <v>19</v>
      </c>
      <c r="D505" s="58">
        <v>2</v>
      </c>
      <c r="E505" s="354">
        <v>0</v>
      </c>
      <c r="F505" s="107">
        <f>ROUND(D505*E505,2)</f>
        <v>0</v>
      </c>
      <c r="G505" s="70"/>
      <c r="H505" s="70"/>
      <c r="I505" s="70"/>
    </row>
    <row r="506" spans="1:9" x14ac:dyDescent="0.2">
      <c r="A506" s="52" t="s">
        <v>445</v>
      </c>
      <c r="B506" s="38" t="s">
        <v>446</v>
      </c>
      <c r="C506" s="74"/>
      <c r="D506" s="61"/>
      <c r="E506" s="355"/>
      <c r="F506" s="68"/>
      <c r="G506" s="70"/>
      <c r="H506" s="70"/>
      <c r="I506" s="70"/>
    </row>
    <row r="507" spans="1:9" x14ac:dyDescent="0.2">
      <c r="A507" s="52"/>
      <c r="B507" s="56"/>
      <c r="C507" s="57" t="s">
        <v>19</v>
      </c>
      <c r="D507" s="58">
        <v>1</v>
      </c>
      <c r="E507" s="354">
        <v>0</v>
      </c>
      <c r="F507" s="107">
        <f>ROUND(D507*E507,2)</f>
        <v>0</v>
      </c>
      <c r="G507" s="70"/>
      <c r="H507" s="70"/>
      <c r="I507" s="70"/>
    </row>
    <row r="508" spans="1:9" x14ac:dyDescent="0.2">
      <c r="A508" s="52" t="s">
        <v>447</v>
      </c>
      <c r="B508" s="38" t="s">
        <v>448</v>
      </c>
      <c r="C508" s="74"/>
      <c r="D508" s="61"/>
      <c r="E508" s="355"/>
      <c r="F508" s="68"/>
      <c r="G508" s="70"/>
      <c r="H508" s="70"/>
      <c r="I508" s="70"/>
    </row>
    <row r="509" spans="1:9" x14ac:dyDescent="0.2">
      <c r="A509" s="52"/>
      <c r="B509" s="56"/>
      <c r="C509" s="57" t="s">
        <v>19</v>
      </c>
      <c r="D509" s="58">
        <v>1</v>
      </c>
      <c r="E509" s="354">
        <v>0</v>
      </c>
      <c r="F509" s="107">
        <f>ROUND(D509*E509,2)</f>
        <v>0</v>
      </c>
      <c r="G509" s="70"/>
      <c r="H509" s="70"/>
      <c r="I509" s="70"/>
    </row>
    <row r="510" spans="1:9" x14ac:dyDescent="0.2">
      <c r="A510" s="52" t="s">
        <v>449</v>
      </c>
      <c r="B510" s="38" t="s">
        <v>450</v>
      </c>
      <c r="C510" s="74"/>
      <c r="D510" s="61"/>
      <c r="E510" s="355"/>
      <c r="F510" s="61"/>
      <c r="G510" s="70"/>
      <c r="H510" s="70"/>
      <c r="I510" s="70"/>
    </row>
    <row r="511" spans="1:9" x14ac:dyDescent="0.2">
      <c r="A511" s="52"/>
      <c r="B511" s="56"/>
      <c r="C511" s="57" t="s">
        <v>19</v>
      </c>
      <c r="D511" s="58">
        <v>1</v>
      </c>
      <c r="E511" s="354">
        <v>0</v>
      </c>
      <c r="F511" s="107">
        <f>ROUND(D511*E511,2)</f>
        <v>0</v>
      </c>
      <c r="G511" s="70"/>
      <c r="H511" s="70"/>
      <c r="I511" s="70"/>
    </row>
    <row r="512" spans="1:9" x14ac:dyDescent="0.2">
      <c r="A512" s="52" t="s">
        <v>451</v>
      </c>
      <c r="B512" s="38" t="s">
        <v>452</v>
      </c>
      <c r="C512" s="74"/>
      <c r="D512" s="61"/>
      <c r="E512" s="355"/>
      <c r="F512" s="61"/>
      <c r="G512" s="70"/>
      <c r="H512" s="70"/>
      <c r="I512" s="70"/>
    </row>
    <row r="513" spans="1:9" x14ac:dyDescent="0.2">
      <c r="A513" s="52"/>
      <c r="B513" s="56"/>
      <c r="C513" s="57" t="s">
        <v>19</v>
      </c>
      <c r="D513" s="58">
        <v>1</v>
      </c>
      <c r="E513" s="354">
        <v>0</v>
      </c>
      <c r="F513" s="107">
        <f>ROUND(D513*E513,2)</f>
        <v>0</v>
      </c>
      <c r="G513" s="70"/>
      <c r="H513" s="70"/>
      <c r="I513" s="70"/>
    </row>
    <row r="514" spans="1:9" x14ac:dyDescent="0.2">
      <c r="A514" s="52"/>
      <c r="B514" s="38"/>
      <c r="C514" s="74"/>
      <c r="D514" s="61"/>
      <c r="E514" s="355"/>
      <c r="F514" s="44"/>
      <c r="G514" s="70"/>
      <c r="H514" s="70"/>
      <c r="I514" s="70"/>
    </row>
    <row r="515" spans="1:9" ht="71.25" x14ac:dyDescent="0.2">
      <c r="A515" s="52" t="s">
        <v>94</v>
      </c>
      <c r="B515" s="38" t="s">
        <v>453</v>
      </c>
      <c r="C515" s="103"/>
      <c r="D515" s="54"/>
      <c r="E515" s="353"/>
      <c r="F515" s="61"/>
      <c r="G515" s="70"/>
      <c r="H515" s="70"/>
      <c r="I515" s="70"/>
    </row>
    <row r="516" spans="1:9" ht="114" x14ac:dyDescent="0.2">
      <c r="A516" s="52"/>
      <c r="B516" s="38" t="s">
        <v>454</v>
      </c>
      <c r="C516" s="103"/>
      <c r="D516" s="54"/>
      <c r="E516" s="353"/>
      <c r="F516" s="61"/>
      <c r="G516" s="70"/>
      <c r="H516" s="70"/>
      <c r="I516" s="70"/>
    </row>
    <row r="517" spans="1:9" ht="99.75" x14ac:dyDescent="0.2">
      <c r="A517" s="52"/>
      <c r="B517" s="38" t="s">
        <v>455</v>
      </c>
      <c r="C517" s="103"/>
      <c r="D517" s="54"/>
      <c r="E517" s="353"/>
      <c r="F517" s="61"/>
      <c r="G517" s="70"/>
      <c r="H517" s="70"/>
      <c r="I517" s="70"/>
    </row>
    <row r="518" spans="1:9" ht="42.75" x14ac:dyDescent="0.2">
      <c r="A518" s="52"/>
      <c r="B518" s="38" t="s">
        <v>430</v>
      </c>
      <c r="C518" s="103"/>
      <c r="D518" s="54"/>
      <c r="E518" s="353"/>
      <c r="F518" s="61"/>
      <c r="G518" s="70"/>
      <c r="H518" s="70"/>
      <c r="I518" s="70"/>
    </row>
    <row r="519" spans="1:9" x14ac:dyDescent="0.2">
      <c r="A519" s="52"/>
      <c r="B519" s="38"/>
      <c r="C519" s="74"/>
      <c r="D519" s="61"/>
      <c r="E519" s="355"/>
      <c r="F519" s="61"/>
      <c r="G519" s="70"/>
      <c r="H519" s="70"/>
      <c r="I519" s="70"/>
    </row>
    <row r="520" spans="1:9" ht="42.75" x14ac:dyDescent="0.2">
      <c r="A520" s="52" t="s">
        <v>456</v>
      </c>
      <c r="B520" s="38" t="s">
        <v>457</v>
      </c>
      <c r="C520" s="103"/>
      <c r="D520" s="61"/>
      <c r="E520" s="355"/>
      <c r="F520" s="61"/>
      <c r="G520" s="70"/>
      <c r="H520" s="70"/>
      <c r="I520" s="70"/>
    </row>
    <row r="521" spans="1:9" s="70" customFormat="1" x14ac:dyDescent="0.2">
      <c r="A521" s="52" t="s">
        <v>458</v>
      </c>
      <c r="B521" s="38" t="s">
        <v>459</v>
      </c>
      <c r="C521" s="60"/>
      <c r="D521" s="68"/>
      <c r="E521" s="364"/>
      <c r="F521" s="68"/>
    </row>
    <row r="522" spans="1:9" s="62" customFormat="1" x14ac:dyDescent="0.2">
      <c r="A522" s="52"/>
      <c r="B522" s="38" t="s">
        <v>460</v>
      </c>
      <c r="C522" s="74"/>
      <c r="D522" s="61"/>
      <c r="E522" s="355"/>
      <c r="F522" s="61"/>
    </row>
    <row r="523" spans="1:9" x14ac:dyDescent="0.2">
      <c r="A523" s="52"/>
      <c r="B523" s="56"/>
      <c r="C523" s="57" t="s">
        <v>461</v>
      </c>
      <c r="D523" s="58">
        <v>1</v>
      </c>
      <c r="E523" s="354">
        <v>0</v>
      </c>
      <c r="F523" s="107">
        <f>ROUND(D523*E523,2)</f>
        <v>0</v>
      </c>
      <c r="G523" s="70"/>
      <c r="H523" s="70"/>
      <c r="I523" s="70"/>
    </row>
    <row r="524" spans="1:9" x14ac:dyDescent="0.2">
      <c r="A524" s="52"/>
      <c r="B524" s="38"/>
      <c r="C524" s="74"/>
      <c r="D524" s="96"/>
      <c r="E524" s="355"/>
      <c r="F524" s="61"/>
      <c r="G524" s="70"/>
      <c r="H524" s="70"/>
      <c r="I524" s="70"/>
    </row>
    <row r="525" spans="1:9" ht="42.75" x14ac:dyDescent="0.2">
      <c r="A525" s="52" t="s">
        <v>462</v>
      </c>
      <c r="B525" s="38" t="s">
        <v>463</v>
      </c>
      <c r="C525" s="74"/>
      <c r="D525" s="61"/>
      <c r="E525" s="355"/>
      <c r="F525" s="61"/>
      <c r="G525" s="70"/>
      <c r="H525" s="70"/>
      <c r="I525" s="70"/>
    </row>
    <row r="526" spans="1:9" x14ac:dyDescent="0.2">
      <c r="A526" s="52" t="s">
        <v>464</v>
      </c>
      <c r="B526" s="38" t="s">
        <v>465</v>
      </c>
      <c r="C526" s="74"/>
      <c r="D526" s="61"/>
      <c r="E526" s="355"/>
      <c r="F526" s="61"/>
      <c r="G526" s="70"/>
      <c r="H526" s="70"/>
      <c r="I526" s="70"/>
    </row>
    <row r="527" spans="1:9" x14ac:dyDescent="0.2">
      <c r="A527" s="52"/>
      <c r="B527" s="38" t="s">
        <v>466</v>
      </c>
      <c r="C527" s="74"/>
      <c r="D527" s="61"/>
      <c r="E527" s="355"/>
      <c r="F527" s="61"/>
      <c r="G527" s="70"/>
      <c r="H527" s="70"/>
      <c r="I527" s="70"/>
    </row>
    <row r="528" spans="1:9" x14ac:dyDescent="0.2">
      <c r="A528" s="52"/>
      <c r="B528" s="56"/>
      <c r="C528" s="57" t="s">
        <v>19</v>
      </c>
      <c r="D528" s="58">
        <v>1</v>
      </c>
      <c r="E528" s="354">
        <v>0</v>
      </c>
      <c r="F528" s="107">
        <f>ROUND(D528*E528,2)</f>
        <v>0</v>
      </c>
      <c r="G528" s="70"/>
      <c r="H528" s="70"/>
      <c r="I528" s="70"/>
    </row>
    <row r="529" spans="1:10" x14ac:dyDescent="0.2">
      <c r="A529" s="52"/>
      <c r="B529" s="38"/>
      <c r="C529" s="74"/>
      <c r="D529" s="74"/>
      <c r="E529" s="355"/>
      <c r="F529" s="79"/>
      <c r="G529" s="70"/>
      <c r="H529" s="70"/>
      <c r="I529" s="70"/>
      <c r="J529" s="70"/>
    </row>
    <row r="530" spans="1:10" ht="28.5" x14ac:dyDescent="0.2">
      <c r="A530" s="52" t="s">
        <v>467</v>
      </c>
      <c r="B530" s="38" t="s">
        <v>468</v>
      </c>
      <c r="C530" s="103"/>
      <c r="D530" s="54"/>
      <c r="E530" s="353"/>
      <c r="F530" s="61"/>
      <c r="G530" s="70"/>
      <c r="H530" s="70"/>
      <c r="I530" s="70"/>
    </row>
    <row r="531" spans="1:10" x14ac:dyDescent="0.2">
      <c r="A531" s="52" t="s">
        <v>469</v>
      </c>
      <c r="B531" s="38" t="s">
        <v>470</v>
      </c>
      <c r="C531" s="103"/>
      <c r="D531" s="54"/>
      <c r="E531" s="353"/>
      <c r="F531" s="61"/>
      <c r="G531" s="70"/>
      <c r="H531" s="70"/>
      <c r="I531" s="70"/>
    </row>
    <row r="532" spans="1:10" x14ac:dyDescent="0.2">
      <c r="A532" s="52"/>
      <c r="B532" s="38" t="s">
        <v>471</v>
      </c>
      <c r="C532" s="103"/>
      <c r="D532" s="54"/>
      <c r="E532" s="353"/>
      <c r="F532" s="61"/>
      <c r="G532" s="70"/>
      <c r="H532" s="70"/>
      <c r="I532" s="70"/>
    </row>
    <row r="533" spans="1:10" x14ac:dyDescent="0.2">
      <c r="A533" s="52"/>
      <c r="B533" s="38" t="s">
        <v>472</v>
      </c>
      <c r="C533" s="103"/>
      <c r="D533" s="54"/>
      <c r="E533" s="353"/>
      <c r="F533" s="61"/>
      <c r="G533" s="70"/>
      <c r="H533" s="70"/>
      <c r="I533" s="70"/>
    </row>
    <row r="534" spans="1:10" x14ac:dyDescent="0.2">
      <c r="A534" s="52"/>
      <c r="B534" s="38" t="s">
        <v>473</v>
      </c>
      <c r="C534" s="103"/>
      <c r="D534" s="54"/>
      <c r="E534" s="353"/>
      <c r="F534" s="61"/>
      <c r="G534" s="70"/>
      <c r="H534" s="70"/>
      <c r="I534" s="70"/>
    </row>
    <row r="535" spans="1:10" ht="28.5" x14ac:dyDescent="0.2">
      <c r="A535" s="52"/>
      <c r="B535" s="38" t="s">
        <v>474</v>
      </c>
      <c r="C535" s="103"/>
      <c r="D535" s="54"/>
      <c r="E535" s="353"/>
      <c r="F535" s="61"/>
      <c r="G535" s="70"/>
      <c r="H535" s="70"/>
      <c r="I535" s="70"/>
    </row>
    <row r="536" spans="1:10" ht="28.5" x14ac:dyDescent="0.2">
      <c r="A536" s="52"/>
      <c r="B536" s="38" t="s">
        <v>475</v>
      </c>
      <c r="C536" s="103"/>
      <c r="D536" s="54"/>
      <c r="E536" s="353"/>
      <c r="F536" s="61"/>
      <c r="G536" s="70"/>
      <c r="H536" s="70"/>
      <c r="I536" s="70"/>
    </row>
    <row r="537" spans="1:10" ht="28.5" x14ac:dyDescent="0.2">
      <c r="A537" s="52"/>
      <c r="B537" s="38" t="s">
        <v>476</v>
      </c>
      <c r="C537" s="103"/>
      <c r="D537" s="54"/>
      <c r="E537" s="353"/>
      <c r="F537" s="61"/>
      <c r="G537" s="70"/>
      <c r="H537" s="70"/>
      <c r="I537" s="70"/>
    </row>
    <row r="538" spans="1:10" ht="28.5" x14ac:dyDescent="0.2">
      <c r="A538" s="52"/>
      <c r="B538" s="38" t="s">
        <v>477</v>
      </c>
      <c r="C538" s="103"/>
      <c r="D538" s="54"/>
      <c r="E538" s="353"/>
      <c r="F538" s="61"/>
      <c r="G538" s="70"/>
      <c r="H538" s="70"/>
      <c r="I538" s="70"/>
    </row>
    <row r="539" spans="1:10" ht="28.5" x14ac:dyDescent="0.2">
      <c r="A539" s="52"/>
      <c r="B539" s="38" t="s">
        <v>478</v>
      </c>
      <c r="C539" s="103"/>
      <c r="D539" s="54"/>
      <c r="E539" s="353"/>
      <c r="F539" s="61"/>
      <c r="G539" s="70"/>
      <c r="H539" s="70"/>
      <c r="I539" s="70"/>
    </row>
    <row r="540" spans="1:10" ht="28.5" x14ac:dyDescent="0.2">
      <c r="A540" s="52"/>
      <c r="B540" s="38" t="s">
        <v>479</v>
      </c>
      <c r="C540" s="103"/>
      <c r="D540" s="54"/>
      <c r="E540" s="353"/>
      <c r="F540" s="61"/>
      <c r="G540" s="70"/>
      <c r="H540" s="70"/>
      <c r="I540" s="70"/>
    </row>
    <row r="541" spans="1:10" x14ac:dyDescent="0.2">
      <c r="A541" s="52"/>
      <c r="B541" s="56"/>
      <c r="C541" s="57" t="s">
        <v>19</v>
      </c>
      <c r="D541" s="58">
        <v>1</v>
      </c>
      <c r="E541" s="354">
        <v>0</v>
      </c>
      <c r="F541" s="107">
        <f>ROUND(D541*E541,2)</f>
        <v>0</v>
      </c>
      <c r="G541" s="70"/>
      <c r="H541" s="70"/>
      <c r="I541" s="70"/>
    </row>
    <row r="542" spans="1:10" x14ac:dyDescent="0.2">
      <c r="A542" s="52"/>
      <c r="B542" s="38"/>
      <c r="C542" s="74"/>
      <c r="D542" s="61"/>
      <c r="E542" s="355"/>
      <c r="F542" s="61"/>
      <c r="G542" s="70"/>
      <c r="H542" s="70"/>
      <c r="I542" s="70"/>
    </row>
    <row r="543" spans="1:10" s="5" customFormat="1" ht="57" x14ac:dyDescent="0.2">
      <c r="A543" s="52" t="s">
        <v>480</v>
      </c>
      <c r="B543" s="38" t="s">
        <v>481</v>
      </c>
      <c r="C543" s="148"/>
      <c r="D543" s="104"/>
      <c r="E543" s="149"/>
      <c r="F543" s="61"/>
      <c r="G543" s="4"/>
      <c r="H543" s="4"/>
      <c r="I543" s="4"/>
      <c r="J543" s="4"/>
    </row>
    <row r="544" spans="1:10" s="5" customFormat="1" ht="14.25" x14ac:dyDescent="0.2">
      <c r="A544" s="38" t="s">
        <v>482</v>
      </c>
      <c r="B544" s="38" t="s">
        <v>483</v>
      </c>
      <c r="C544" s="148"/>
      <c r="D544" s="104"/>
      <c r="E544" s="149"/>
      <c r="F544" s="61"/>
      <c r="G544" s="4"/>
      <c r="H544" s="4"/>
      <c r="I544" s="4"/>
      <c r="J544" s="4"/>
    </row>
    <row r="545" spans="1:10" s="153" customFormat="1" ht="14.25" x14ac:dyDescent="0.2">
      <c r="A545" s="120"/>
      <c r="B545" s="150"/>
      <c r="C545" s="151" t="s">
        <v>19</v>
      </c>
      <c r="D545" s="138">
        <v>1</v>
      </c>
      <c r="E545" s="354">
        <v>0</v>
      </c>
      <c r="F545" s="107">
        <f>ROUND(D545*E545,2)</f>
        <v>0</v>
      </c>
      <c r="G545" s="152"/>
      <c r="H545" s="152"/>
      <c r="I545" s="152"/>
      <c r="J545" s="152"/>
    </row>
    <row r="546" spans="1:10" x14ac:dyDescent="0.2">
      <c r="A546" s="52"/>
      <c r="B546" s="38"/>
      <c r="C546" s="74"/>
      <c r="D546" s="104"/>
      <c r="E546" s="355"/>
      <c r="F546" s="61"/>
      <c r="G546" s="70"/>
      <c r="H546" s="70"/>
      <c r="I546" s="70"/>
      <c r="J546" s="70"/>
    </row>
    <row r="547" spans="1:10" ht="114" x14ac:dyDescent="0.2">
      <c r="A547" s="52" t="s">
        <v>79</v>
      </c>
      <c r="B547" s="38" t="s">
        <v>484</v>
      </c>
      <c r="C547" s="60"/>
      <c r="D547" s="61"/>
      <c r="E547" s="355"/>
      <c r="F547" s="68"/>
      <c r="G547" s="70"/>
      <c r="H547" s="70"/>
      <c r="I547" s="70"/>
    </row>
    <row r="548" spans="1:10" x14ac:dyDescent="0.2">
      <c r="A548" s="52"/>
      <c r="B548" s="56" t="s">
        <v>141</v>
      </c>
      <c r="C548" s="57" t="s">
        <v>19</v>
      </c>
      <c r="D548" s="57">
        <v>5</v>
      </c>
      <c r="E548" s="354">
        <v>0</v>
      </c>
      <c r="F548" s="107">
        <f>ROUND(D548*E548,2)</f>
        <v>0</v>
      </c>
      <c r="G548" s="70"/>
      <c r="H548" s="70"/>
      <c r="I548" s="70"/>
    </row>
    <row r="549" spans="1:10" x14ac:dyDescent="0.2">
      <c r="A549" s="52"/>
      <c r="B549" s="38"/>
      <c r="C549" s="60"/>
      <c r="D549" s="61"/>
      <c r="E549" s="355"/>
      <c r="F549" s="68"/>
      <c r="G549" s="70"/>
      <c r="H549" s="70"/>
      <c r="I549" s="70"/>
    </row>
    <row r="550" spans="1:10" ht="71.25" x14ac:dyDescent="0.2">
      <c r="A550" s="52" t="s">
        <v>147</v>
      </c>
      <c r="B550" s="38" t="s">
        <v>485</v>
      </c>
      <c r="C550" s="53"/>
      <c r="D550" s="54"/>
      <c r="E550" s="353"/>
      <c r="F550" s="68"/>
      <c r="G550" s="70"/>
      <c r="H550" s="70"/>
      <c r="I550" s="70"/>
    </row>
    <row r="551" spans="1:10" ht="142.5" x14ac:dyDescent="0.2">
      <c r="A551" s="52"/>
      <c r="B551" s="38" t="s">
        <v>486</v>
      </c>
      <c r="C551" s="53"/>
      <c r="D551" s="54"/>
      <c r="E551" s="353"/>
      <c r="F551" s="68"/>
      <c r="G551" s="70"/>
      <c r="H551" s="70"/>
      <c r="I551" s="70"/>
    </row>
    <row r="552" spans="1:10" x14ac:dyDescent="0.2">
      <c r="A552" s="52"/>
      <c r="B552" s="56" t="s">
        <v>141</v>
      </c>
      <c r="C552" s="57" t="s">
        <v>19</v>
      </c>
      <c r="D552" s="58">
        <v>1</v>
      </c>
      <c r="E552" s="354">
        <v>0</v>
      </c>
      <c r="F552" s="107">
        <f>ROUND(D552*E552,2)</f>
        <v>0</v>
      </c>
      <c r="G552" s="70"/>
      <c r="H552" s="71" t="s">
        <v>487</v>
      </c>
      <c r="I552" s="70"/>
    </row>
    <row r="553" spans="1:10" x14ac:dyDescent="0.2">
      <c r="A553" s="52"/>
      <c r="B553" s="38"/>
      <c r="C553" s="60"/>
      <c r="D553" s="96"/>
      <c r="E553" s="355"/>
      <c r="F553" s="68"/>
      <c r="G553" s="70"/>
      <c r="H553" s="71"/>
      <c r="I553" s="70"/>
    </row>
    <row r="554" spans="1:10" ht="142.5" x14ac:dyDescent="0.2">
      <c r="A554" s="52" t="s">
        <v>151</v>
      </c>
      <c r="B554" s="38" t="s">
        <v>488</v>
      </c>
      <c r="C554" s="53"/>
      <c r="D554" s="54"/>
      <c r="E554" s="353"/>
      <c r="F554" s="68"/>
      <c r="G554" s="70"/>
      <c r="H554" s="70"/>
      <c r="I554" s="70"/>
    </row>
    <row r="555" spans="1:10" x14ac:dyDescent="0.2">
      <c r="A555" s="52"/>
      <c r="B555" s="38" t="s">
        <v>292</v>
      </c>
      <c r="C555" s="74"/>
      <c r="D555" s="61"/>
      <c r="E555" s="355"/>
      <c r="F555" s="61"/>
      <c r="G555" s="62"/>
      <c r="H555" s="70"/>
      <c r="I555" s="70"/>
    </row>
    <row r="556" spans="1:10" x14ac:dyDescent="0.2">
      <c r="A556" s="52"/>
      <c r="B556" s="56"/>
      <c r="C556" s="57" t="s">
        <v>19</v>
      </c>
      <c r="D556" s="58">
        <v>4</v>
      </c>
      <c r="E556" s="354">
        <v>0</v>
      </c>
      <c r="F556" s="107">
        <f>ROUND(D556*E556,2)</f>
        <v>0</v>
      </c>
      <c r="G556" s="62"/>
      <c r="H556" s="70"/>
      <c r="I556" s="70"/>
    </row>
    <row r="557" spans="1:10" x14ac:dyDescent="0.2">
      <c r="A557" s="52"/>
      <c r="B557" s="38"/>
      <c r="C557" s="60"/>
      <c r="D557" s="61"/>
      <c r="E557" s="355"/>
      <c r="F557" s="68"/>
      <c r="G557" s="70"/>
      <c r="H557" s="70"/>
      <c r="I557" s="70"/>
    </row>
    <row r="558" spans="1:10" ht="15.75" thickBot="1" x14ac:dyDescent="0.25">
      <c r="A558" s="52"/>
      <c r="B558" s="38"/>
      <c r="C558" s="74"/>
      <c r="D558" s="61"/>
      <c r="E558" s="355"/>
      <c r="F558" s="44"/>
      <c r="G558" s="154"/>
      <c r="H558" s="154"/>
      <c r="I558" s="154"/>
    </row>
    <row r="559" spans="1:10" s="257" customFormat="1" ht="15.75" thickBot="1" x14ac:dyDescent="0.25">
      <c r="A559" s="129"/>
      <c r="B559" s="130" t="s">
        <v>489</v>
      </c>
      <c r="C559" s="131"/>
      <c r="D559" s="263"/>
      <c r="E559" s="357" t="s">
        <v>160</v>
      </c>
      <c r="F559" s="250">
        <f>SUM(F465:F558)</f>
        <v>0</v>
      </c>
      <c r="G559" s="256"/>
      <c r="H559" s="256"/>
      <c r="I559" s="256"/>
    </row>
    <row r="560" spans="1:10" x14ac:dyDescent="0.2">
      <c r="A560" s="52"/>
      <c r="B560" s="38"/>
      <c r="C560" s="60"/>
      <c r="D560" s="61"/>
      <c r="E560" s="355"/>
      <c r="F560" s="68"/>
      <c r="G560" s="154"/>
      <c r="H560" s="154"/>
      <c r="I560" s="154"/>
    </row>
    <row r="561" spans="1:10" ht="15.75" thickBot="1" x14ac:dyDescent="0.25">
      <c r="A561" s="52"/>
      <c r="B561" s="38"/>
      <c r="C561" s="60"/>
      <c r="D561" s="61"/>
      <c r="E561" s="355"/>
      <c r="F561" s="68"/>
      <c r="G561" s="70"/>
      <c r="H561" s="70"/>
      <c r="I561" s="70"/>
    </row>
    <row r="562" spans="1:10" ht="18.75" thickBot="1" x14ac:dyDescent="0.25">
      <c r="A562" s="86" t="s">
        <v>490</v>
      </c>
      <c r="B562" s="106" t="s">
        <v>232</v>
      </c>
      <c r="C562" s="88"/>
      <c r="D562" s="89"/>
      <c r="E562" s="355"/>
      <c r="F562" s="68"/>
      <c r="G562" s="70"/>
      <c r="H562" s="70"/>
      <c r="I562" s="70"/>
    </row>
    <row r="563" spans="1:10" x14ac:dyDescent="0.2">
      <c r="A563" s="52"/>
      <c r="B563" s="91"/>
      <c r="C563" s="88"/>
      <c r="D563" s="89"/>
      <c r="E563" s="355"/>
      <c r="F563" s="68"/>
      <c r="G563" s="70"/>
      <c r="H563" s="70"/>
      <c r="I563" s="70"/>
    </row>
    <row r="564" spans="1:10" ht="105" x14ac:dyDescent="0.2">
      <c r="A564" s="90"/>
      <c r="B564" s="91" t="s">
        <v>491</v>
      </c>
      <c r="C564" s="132"/>
      <c r="D564" s="125"/>
      <c r="E564" s="361"/>
      <c r="F564" s="68"/>
      <c r="G564" s="70"/>
      <c r="H564" s="70"/>
      <c r="I564" s="70"/>
    </row>
    <row r="565" spans="1:10" ht="71.25" x14ac:dyDescent="0.2">
      <c r="A565" s="52"/>
      <c r="B565" s="38" t="s">
        <v>492</v>
      </c>
      <c r="C565" s="53"/>
      <c r="D565" s="54"/>
      <c r="E565" s="353"/>
      <c r="F565" s="68"/>
      <c r="G565" s="70"/>
      <c r="H565" s="70"/>
      <c r="I565" s="70"/>
    </row>
    <row r="566" spans="1:10" x14ac:dyDescent="0.2">
      <c r="A566" s="52"/>
      <c r="B566" s="38"/>
      <c r="C566" s="53"/>
      <c r="D566" s="54"/>
      <c r="E566" s="353"/>
      <c r="F566" s="68"/>
      <c r="G566" s="70"/>
      <c r="H566" s="70"/>
      <c r="I566" s="70"/>
    </row>
    <row r="567" spans="1:10" s="134" customFormat="1" ht="28.5" x14ac:dyDescent="0.25">
      <c r="A567" s="120" t="s">
        <v>93</v>
      </c>
      <c r="B567" s="38" t="s">
        <v>382</v>
      </c>
      <c r="C567" s="103"/>
      <c r="D567" s="54"/>
      <c r="E567" s="353"/>
      <c r="F567" s="61"/>
      <c r="G567" s="133"/>
      <c r="H567" s="133"/>
      <c r="I567" s="133"/>
      <c r="J567" s="133"/>
    </row>
    <row r="568" spans="1:10" s="134" customFormat="1" ht="28.5" x14ac:dyDescent="0.25">
      <c r="A568" s="120"/>
      <c r="B568" s="38" t="s">
        <v>381</v>
      </c>
      <c r="C568" s="103"/>
      <c r="D568" s="54"/>
      <c r="E568" s="353"/>
      <c r="F568" s="61"/>
      <c r="G568" s="133"/>
      <c r="H568" s="133"/>
      <c r="I568" s="133"/>
      <c r="J568" s="133"/>
    </row>
    <row r="569" spans="1:10" s="157" customFormat="1" ht="45" x14ac:dyDescent="0.2">
      <c r="A569" s="120"/>
      <c r="B569" s="91" t="s">
        <v>493</v>
      </c>
      <c r="C569" s="76"/>
      <c r="D569" s="76"/>
      <c r="E569" s="365"/>
      <c r="F569" s="155"/>
      <c r="G569" s="156"/>
    </row>
    <row r="570" spans="1:10" s="157" customFormat="1" ht="30" x14ac:dyDescent="0.2">
      <c r="A570" s="120"/>
      <c r="B570" s="91" t="s">
        <v>494</v>
      </c>
      <c r="C570" s="76"/>
      <c r="D570" s="76"/>
      <c r="E570" s="365"/>
      <c r="F570" s="155"/>
      <c r="G570" s="156"/>
    </row>
    <row r="571" spans="1:10" s="157" customFormat="1" ht="57" x14ac:dyDescent="0.2">
      <c r="A571" s="120"/>
      <c r="B571" s="38" t="s">
        <v>495</v>
      </c>
      <c r="C571" s="76"/>
      <c r="D571" s="76"/>
      <c r="E571" s="365"/>
      <c r="F571" s="155"/>
      <c r="G571" s="156"/>
    </row>
    <row r="572" spans="1:10" s="157" customFormat="1" ht="28.5" x14ac:dyDescent="0.2">
      <c r="A572" s="120"/>
      <c r="B572" s="38" t="s">
        <v>496</v>
      </c>
      <c r="C572" s="76"/>
      <c r="D572" s="76"/>
      <c r="E572" s="365"/>
      <c r="F572" s="155"/>
      <c r="G572" s="156"/>
    </row>
    <row r="573" spans="1:10" s="157" customFormat="1" ht="28.5" x14ac:dyDescent="0.2">
      <c r="A573" s="120"/>
      <c r="B573" s="38" t="s">
        <v>497</v>
      </c>
      <c r="C573" s="76"/>
      <c r="D573" s="76"/>
      <c r="E573" s="365"/>
      <c r="F573" s="155"/>
      <c r="G573" s="156"/>
    </row>
    <row r="574" spans="1:10" s="157" customFormat="1" ht="30" x14ac:dyDescent="0.2">
      <c r="A574" s="120"/>
      <c r="B574" s="91" t="s">
        <v>498</v>
      </c>
      <c r="C574" s="76"/>
      <c r="D574" s="76"/>
      <c r="E574" s="365"/>
      <c r="F574" s="155"/>
      <c r="G574" s="156"/>
    </row>
    <row r="575" spans="1:10" s="157" customFormat="1" ht="42.75" x14ac:dyDescent="0.2">
      <c r="A575" s="120"/>
      <c r="B575" s="38" t="s">
        <v>499</v>
      </c>
      <c r="C575" s="76"/>
      <c r="D575" s="76"/>
      <c r="E575" s="365"/>
      <c r="F575" s="155"/>
      <c r="G575" s="156"/>
    </row>
    <row r="576" spans="1:10" s="157" customFormat="1" ht="14.25" x14ac:dyDescent="0.2">
      <c r="A576" s="120"/>
      <c r="B576" s="38" t="s">
        <v>500</v>
      </c>
      <c r="C576" s="76"/>
      <c r="D576" s="76"/>
      <c r="E576" s="365"/>
      <c r="F576" s="155"/>
      <c r="G576" s="156"/>
    </row>
    <row r="577" spans="1:10" s="157" customFormat="1" ht="28.5" x14ac:dyDescent="0.2">
      <c r="A577" s="120"/>
      <c r="B577" s="38" t="s">
        <v>501</v>
      </c>
      <c r="C577" s="76"/>
      <c r="D577" s="76"/>
      <c r="E577" s="365"/>
      <c r="F577" s="155"/>
      <c r="G577" s="156"/>
    </row>
    <row r="578" spans="1:10" s="157" customFormat="1" ht="28.5" x14ac:dyDescent="0.2">
      <c r="A578" s="120"/>
      <c r="B578" s="38" t="s">
        <v>502</v>
      </c>
      <c r="C578" s="76"/>
      <c r="D578" s="76"/>
      <c r="E578" s="365"/>
      <c r="F578" s="155"/>
      <c r="G578" s="156"/>
    </row>
    <row r="579" spans="1:10" s="157" customFormat="1" ht="14.25" x14ac:dyDescent="0.2">
      <c r="A579" s="120"/>
      <c r="B579" s="38" t="s">
        <v>503</v>
      </c>
      <c r="C579" s="76"/>
      <c r="D579" s="76"/>
      <c r="E579" s="365"/>
      <c r="F579" s="155"/>
      <c r="G579" s="156"/>
    </row>
    <row r="580" spans="1:10" s="157" customFormat="1" ht="42.75" x14ac:dyDescent="0.2">
      <c r="A580" s="120"/>
      <c r="B580" s="38" t="s">
        <v>504</v>
      </c>
      <c r="C580" s="76"/>
      <c r="D580" s="76"/>
      <c r="E580" s="365"/>
      <c r="F580" s="155"/>
      <c r="G580" s="156"/>
    </row>
    <row r="581" spans="1:10" s="157" customFormat="1" ht="14.25" x14ac:dyDescent="0.2">
      <c r="A581" s="120"/>
      <c r="B581" s="38" t="s">
        <v>505</v>
      </c>
      <c r="C581" s="76"/>
      <c r="D581" s="76"/>
      <c r="E581" s="365"/>
      <c r="F581" s="155"/>
      <c r="G581" s="156"/>
    </row>
    <row r="582" spans="1:10" s="157" customFormat="1" ht="25.5" x14ac:dyDescent="0.2">
      <c r="A582" s="120"/>
      <c r="B582" s="158" t="s">
        <v>506</v>
      </c>
      <c r="C582" s="76"/>
      <c r="D582" s="76"/>
      <c r="E582" s="365"/>
      <c r="F582" s="155"/>
      <c r="G582" s="156"/>
    </row>
    <row r="583" spans="1:10" s="134" customFormat="1" ht="30" x14ac:dyDescent="0.25">
      <c r="A583" s="120"/>
      <c r="B583" s="91" t="s">
        <v>507</v>
      </c>
      <c r="C583" s="103"/>
      <c r="D583" s="54"/>
      <c r="E583" s="353"/>
      <c r="F583" s="61"/>
      <c r="G583" s="133"/>
      <c r="H583" s="133"/>
      <c r="I583" s="133"/>
      <c r="J583" s="133"/>
    </row>
    <row r="584" spans="1:10" s="134" customFormat="1" x14ac:dyDescent="0.25">
      <c r="A584" s="120"/>
      <c r="B584" s="38" t="s">
        <v>384</v>
      </c>
      <c r="C584" s="103"/>
      <c r="D584" s="54"/>
      <c r="E584" s="353"/>
      <c r="F584" s="61"/>
      <c r="G584" s="133"/>
      <c r="H584" s="133"/>
      <c r="I584" s="133"/>
      <c r="J584" s="133"/>
    </row>
    <row r="585" spans="1:10" s="134" customFormat="1" ht="57" x14ac:dyDescent="0.25">
      <c r="A585" s="120"/>
      <c r="B585" s="38" t="s">
        <v>385</v>
      </c>
      <c r="C585" s="103"/>
      <c r="D585" s="54"/>
      <c r="E585" s="353"/>
      <c r="F585" s="61"/>
      <c r="G585" s="133"/>
      <c r="H585" s="133"/>
      <c r="I585" s="133"/>
      <c r="J585" s="133"/>
    </row>
    <row r="586" spans="1:10" s="134" customFormat="1" ht="71.25" x14ac:dyDescent="0.25">
      <c r="A586" s="120"/>
      <c r="B586" s="38" t="s">
        <v>386</v>
      </c>
      <c r="C586" s="103"/>
      <c r="D586" s="54"/>
      <c r="E586" s="353"/>
      <c r="F586" s="61"/>
      <c r="G586" s="133"/>
      <c r="H586" s="133"/>
      <c r="I586" s="133"/>
      <c r="J586" s="133"/>
    </row>
    <row r="587" spans="1:10" s="134" customFormat="1" ht="42.75" x14ac:dyDescent="0.25">
      <c r="A587" s="120"/>
      <c r="B587" s="38" t="s">
        <v>387</v>
      </c>
      <c r="C587" s="103"/>
      <c r="D587" s="54"/>
      <c r="E587" s="353"/>
      <c r="F587" s="61"/>
      <c r="G587" s="133"/>
      <c r="H587" s="133"/>
      <c r="I587" s="133"/>
      <c r="J587" s="133"/>
    </row>
    <row r="588" spans="1:10" s="134" customFormat="1" ht="57" x14ac:dyDescent="0.25">
      <c r="A588" s="120"/>
      <c r="B588" s="38" t="s">
        <v>388</v>
      </c>
      <c r="C588" s="103"/>
      <c r="D588" s="54"/>
      <c r="E588" s="353"/>
      <c r="F588" s="61"/>
      <c r="G588" s="133"/>
      <c r="H588" s="133"/>
      <c r="I588" s="133"/>
      <c r="J588" s="133"/>
    </row>
    <row r="589" spans="1:10" s="134" customFormat="1" ht="42.75" x14ac:dyDescent="0.25">
      <c r="A589" s="120"/>
      <c r="B589" s="38" t="s">
        <v>389</v>
      </c>
      <c r="C589" s="103"/>
      <c r="D589" s="54"/>
      <c r="E589" s="353"/>
      <c r="F589" s="61"/>
      <c r="G589" s="133"/>
      <c r="H589" s="133"/>
      <c r="I589" s="133"/>
      <c r="J589" s="133"/>
    </row>
    <row r="590" spans="1:10" s="134" customFormat="1" ht="42.75" x14ac:dyDescent="0.25">
      <c r="A590" s="120"/>
      <c r="B590" s="38" t="s">
        <v>390</v>
      </c>
      <c r="C590" s="103"/>
      <c r="D590" s="54"/>
      <c r="E590" s="353"/>
      <c r="F590" s="61"/>
      <c r="G590" s="133"/>
      <c r="H590" s="133"/>
      <c r="I590" s="133"/>
      <c r="J590" s="133"/>
    </row>
    <row r="591" spans="1:10" s="134" customFormat="1" ht="30" x14ac:dyDescent="0.25">
      <c r="A591" s="120"/>
      <c r="B591" s="91" t="s">
        <v>391</v>
      </c>
      <c r="C591" s="124"/>
      <c r="D591" s="125"/>
      <c r="E591" s="361"/>
      <c r="F591" s="89"/>
      <c r="G591" s="133"/>
      <c r="H591" s="133"/>
      <c r="I591" s="133"/>
      <c r="J591" s="133"/>
    </row>
    <row r="592" spans="1:10" s="134" customFormat="1" ht="30" x14ac:dyDescent="0.25">
      <c r="A592" s="120"/>
      <c r="B592" s="90" t="s">
        <v>392</v>
      </c>
      <c r="C592" s="135"/>
      <c r="D592" s="136"/>
      <c r="E592" s="362"/>
      <c r="F592" s="89"/>
      <c r="G592" s="133"/>
      <c r="H592" s="133"/>
      <c r="I592" s="133"/>
      <c r="J592" s="133"/>
    </row>
    <row r="593" spans="1:10" s="134" customFormat="1" ht="30" x14ac:dyDescent="0.25">
      <c r="A593" s="120"/>
      <c r="B593" s="91" t="s">
        <v>393</v>
      </c>
      <c r="C593" s="124"/>
      <c r="D593" s="125"/>
      <c r="E593" s="361"/>
      <c r="F593" s="89"/>
      <c r="G593" s="133"/>
      <c r="H593" s="133"/>
      <c r="I593" s="133"/>
      <c r="J593" s="133"/>
    </row>
    <row r="594" spans="1:10" s="134" customFormat="1" x14ac:dyDescent="0.25">
      <c r="A594" s="120"/>
      <c r="B594" s="126" t="s">
        <v>394</v>
      </c>
      <c r="C594" s="124"/>
      <c r="D594" s="125"/>
      <c r="E594" s="361"/>
      <c r="F594" s="89"/>
      <c r="G594" s="133"/>
      <c r="H594" s="133"/>
      <c r="I594" s="133"/>
      <c r="J594" s="133"/>
    </row>
    <row r="595" spans="1:10" s="134" customFormat="1" x14ac:dyDescent="0.25">
      <c r="A595" s="120"/>
      <c r="B595" s="126" t="s">
        <v>395</v>
      </c>
      <c r="C595" s="124"/>
      <c r="D595" s="125"/>
      <c r="E595" s="361"/>
      <c r="F595" s="89"/>
      <c r="G595" s="133"/>
      <c r="H595" s="133"/>
      <c r="I595" s="133"/>
      <c r="J595" s="133"/>
    </row>
    <row r="596" spans="1:10" s="134" customFormat="1" x14ac:dyDescent="0.25">
      <c r="A596" s="120"/>
      <c r="B596" s="126" t="s">
        <v>396</v>
      </c>
      <c r="C596" s="124"/>
      <c r="D596" s="125"/>
      <c r="E596" s="361"/>
      <c r="F596" s="89"/>
      <c r="G596" s="133"/>
      <c r="H596" s="133"/>
      <c r="I596" s="133"/>
      <c r="J596" s="133"/>
    </row>
    <row r="597" spans="1:10" s="134" customFormat="1" x14ac:dyDescent="0.25">
      <c r="A597" s="120"/>
      <c r="B597" s="126" t="s">
        <v>397</v>
      </c>
      <c r="C597" s="124"/>
      <c r="D597" s="125"/>
      <c r="E597" s="361"/>
      <c r="F597" s="89"/>
      <c r="G597" s="133"/>
      <c r="H597" s="133"/>
      <c r="I597" s="133"/>
      <c r="J597" s="133"/>
    </row>
    <row r="598" spans="1:10" s="134" customFormat="1" ht="28.5" x14ac:dyDescent="0.25">
      <c r="A598" s="120"/>
      <c r="B598" s="38" t="s">
        <v>398</v>
      </c>
      <c r="C598" s="103"/>
      <c r="D598" s="54"/>
      <c r="E598" s="353"/>
      <c r="F598" s="61"/>
      <c r="G598" s="133"/>
      <c r="H598" s="133"/>
      <c r="I598" s="133"/>
      <c r="J598" s="133"/>
    </row>
    <row r="599" spans="1:10" s="134" customFormat="1" x14ac:dyDescent="0.25">
      <c r="A599" s="120"/>
      <c r="B599" s="137" t="s">
        <v>399</v>
      </c>
      <c r="C599" s="138" t="s">
        <v>19</v>
      </c>
      <c r="D599" s="138">
        <v>5</v>
      </c>
      <c r="E599" s="354">
        <v>0</v>
      </c>
      <c r="F599" s="107">
        <f>ROUND(D599*E599,2)</f>
        <v>0</v>
      </c>
      <c r="G599" s="139" t="s">
        <v>400</v>
      </c>
      <c r="H599" s="139" t="s">
        <v>119</v>
      </c>
      <c r="I599" s="133"/>
      <c r="J599" s="133"/>
    </row>
    <row r="600" spans="1:10" s="134" customFormat="1" x14ac:dyDescent="0.25">
      <c r="A600" s="120"/>
      <c r="B600" s="38"/>
      <c r="C600" s="140"/>
      <c r="D600" s="140"/>
      <c r="E600" s="363"/>
      <c r="F600" s="141"/>
      <c r="G600" s="139"/>
      <c r="H600" s="139"/>
      <c r="I600" s="133"/>
      <c r="J600" s="133"/>
    </row>
    <row r="601" spans="1:10" s="122" customFormat="1" ht="199.5" x14ac:dyDescent="0.2">
      <c r="A601" s="120" t="s">
        <v>28</v>
      </c>
      <c r="B601" s="38" t="s">
        <v>508</v>
      </c>
      <c r="C601" s="55"/>
      <c r="D601" s="54"/>
      <c r="E601" s="353"/>
      <c r="F601" s="61"/>
      <c r="G601" s="121"/>
      <c r="H601" s="121"/>
      <c r="I601" s="121"/>
      <c r="J601" s="121"/>
    </row>
    <row r="602" spans="1:10" s="122" customFormat="1" x14ac:dyDescent="0.2">
      <c r="A602" s="120"/>
      <c r="B602" s="38" t="s">
        <v>260</v>
      </c>
      <c r="C602" s="55"/>
      <c r="D602" s="54"/>
      <c r="E602" s="353"/>
      <c r="F602" s="61"/>
      <c r="G602" s="121"/>
      <c r="H602" s="121"/>
      <c r="I602" s="121"/>
      <c r="J602" s="121"/>
    </row>
    <row r="603" spans="1:10" x14ac:dyDescent="0.2">
      <c r="A603" s="52"/>
      <c r="B603" s="56" t="s">
        <v>141</v>
      </c>
      <c r="C603" s="57" t="s">
        <v>19</v>
      </c>
      <c r="D603" s="58">
        <v>5</v>
      </c>
      <c r="E603" s="354">
        <v>0</v>
      </c>
      <c r="F603" s="107">
        <f>ROUND(D603*E603,2)</f>
        <v>0</v>
      </c>
      <c r="G603" s="70"/>
      <c r="H603" s="70"/>
      <c r="I603" s="70"/>
    </row>
    <row r="604" spans="1:10" ht="15.75" thickBot="1" x14ac:dyDescent="0.25">
      <c r="A604" s="52"/>
      <c r="B604" s="38"/>
      <c r="C604" s="74"/>
      <c r="D604" s="61"/>
      <c r="E604" s="61"/>
      <c r="F604" s="44"/>
      <c r="G604" s="70"/>
      <c r="H604" s="70"/>
      <c r="I604" s="70"/>
    </row>
    <row r="605" spans="1:10" s="257" customFormat="1" ht="15.75" thickBot="1" x14ac:dyDescent="0.25">
      <c r="A605" s="129"/>
      <c r="B605" s="130" t="s">
        <v>509</v>
      </c>
      <c r="C605" s="131"/>
      <c r="D605" s="263"/>
      <c r="E605" s="84" t="s">
        <v>160</v>
      </c>
      <c r="F605" s="250">
        <f>SUM(F565:F604)</f>
        <v>0</v>
      </c>
      <c r="G605" s="256"/>
      <c r="H605" s="256"/>
      <c r="I605" s="256"/>
    </row>
    <row r="606" spans="1:10" x14ac:dyDescent="0.2">
      <c r="A606" s="52"/>
      <c r="B606" s="38"/>
      <c r="C606" s="60"/>
      <c r="D606" s="61"/>
      <c r="E606" s="61"/>
      <c r="F606" s="68"/>
      <c r="G606" s="154"/>
      <c r="H606" s="154"/>
      <c r="I606" s="154"/>
    </row>
    <row r="607" spans="1:10" ht="15.75" thickBot="1" x14ac:dyDescent="0.25">
      <c r="A607" s="142"/>
      <c r="B607" s="113"/>
      <c r="C607" s="60"/>
      <c r="D607" s="68"/>
      <c r="E607" s="68"/>
      <c r="F607" s="68"/>
      <c r="G607" s="70"/>
      <c r="H607" s="70"/>
      <c r="I607" s="70"/>
    </row>
    <row r="608" spans="1:10" s="147" customFormat="1" ht="18.75" thickBot="1" x14ac:dyDescent="0.25">
      <c r="A608" s="90"/>
      <c r="B608" s="40" t="s">
        <v>510</v>
      </c>
      <c r="C608" s="53"/>
      <c r="D608" s="54"/>
      <c r="E608" s="61"/>
      <c r="F608" s="68"/>
      <c r="G608" s="146"/>
      <c r="H608" s="146"/>
      <c r="I608" s="146"/>
    </row>
    <row r="609" spans="1:9" x14ac:dyDescent="0.2">
      <c r="A609" s="90"/>
      <c r="B609" s="38"/>
      <c r="C609" s="53"/>
      <c r="D609" s="54"/>
      <c r="E609" s="61"/>
      <c r="F609" s="68"/>
      <c r="G609" s="70"/>
      <c r="H609" s="70"/>
      <c r="I609" s="70"/>
    </row>
    <row r="610" spans="1:9" s="147" customFormat="1" ht="15.75" x14ac:dyDescent="0.2">
      <c r="A610" s="90" t="s">
        <v>511</v>
      </c>
      <c r="B610" s="91" t="s">
        <v>512</v>
      </c>
      <c r="C610" s="53"/>
      <c r="D610" s="54"/>
      <c r="E610" s="61"/>
      <c r="F610" s="68"/>
      <c r="G610" s="146"/>
      <c r="H610" s="146"/>
      <c r="I610" s="146"/>
    </row>
    <row r="611" spans="1:9" s="147" customFormat="1" ht="15.75" x14ac:dyDescent="0.2">
      <c r="A611" s="90"/>
      <c r="B611" s="91"/>
      <c r="C611" s="53"/>
      <c r="D611" s="54"/>
      <c r="E611" s="61"/>
      <c r="F611" s="68"/>
      <c r="G611" s="146"/>
      <c r="H611" s="146"/>
      <c r="I611" s="146"/>
    </row>
    <row r="612" spans="1:9" x14ac:dyDescent="0.2">
      <c r="A612" s="52" t="s">
        <v>513</v>
      </c>
      <c r="B612" s="38" t="s">
        <v>514</v>
      </c>
      <c r="C612" s="60"/>
      <c r="D612" s="54"/>
      <c r="E612" s="61"/>
      <c r="F612" s="264">
        <f>F91</f>
        <v>0</v>
      </c>
      <c r="G612" s="70"/>
      <c r="H612" s="70"/>
      <c r="I612" s="70"/>
    </row>
    <row r="613" spans="1:9" x14ac:dyDescent="0.2">
      <c r="A613" s="52" t="s">
        <v>515</v>
      </c>
      <c r="B613" s="38" t="s">
        <v>21</v>
      </c>
      <c r="C613" s="60"/>
      <c r="D613" s="54"/>
      <c r="E613" s="61"/>
      <c r="F613" s="264">
        <f>F170</f>
        <v>0</v>
      </c>
      <c r="G613" s="70"/>
      <c r="H613" s="70"/>
      <c r="I613" s="70"/>
    </row>
    <row r="614" spans="1:9" x14ac:dyDescent="0.2">
      <c r="A614" s="52" t="s">
        <v>516</v>
      </c>
      <c r="B614" s="38" t="s">
        <v>33</v>
      </c>
      <c r="C614" s="60"/>
      <c r="D614" s="54"/>
      <c r="E614" s="61"/>
      <c r="F614" s="264">
        <f>F198</f>
        <v>0</v>
      </c>
      <c r="G614" s="70"/>
      <c r="H614" s="70"/>
      <c r="I614" s="70"/>
    </row>
    <row r="615" spans="1:9" x14ac:dyDescent="0.2">
      <c r="A615" s="52" t="s">
        <v>517</v>
      </c>
      <c r="B615" s="38" t="s">
        <v>232</v>
      </c>
      <c r="C615" s="60"/>
      <c r="D615" s="54"/>
      <c r="E615" s="61"/>
      <c r="F615" s="264">
        <f>F268</f>
        <v>0</v>
      </c>
      <c r="G615" s="70"/>
      <c r="H615" s="70"/>
      <c r="I615" s="70"/>
    </row>
    <row r="616" spans="1:9" x14ac:dyDescent="0.2">
      <c r="A616" s="52" t="s">
        <v>518</v>
      </c>
      <c r="B616" s="38" t="s">
        <v>265</v>
      </c>
      <c r="C616" s="60"/>
      <c r="D616" s="54"/>
      <c r="E616" s="61"/>
      <c r="F616" s="264">
        <f>F295</f>
        <v>0</v>
      </c>
      <c r="G616" s="70"/>
      <c r="H616" s="70"/>
      <c r="I616" s="70"/>
    </row>
    <row r="617" spans="1:9" x14ac:dyDescent="0.2">
      <c r="A617" s="52"/>
      <c r="B617" s="38"/>
      <c r="C617" s="60"/>
      <c r="D617" s="54"/>
      <c r="E617" s="61"/>
      <c r="F617" s="265"/>
      <c r="G617" s="70"/>
      <c r="H617" s="70"/>
      <c r="I617" s="70"/>
    </row>
    <row r="618" spans="1:9" s="257" customFormat="1" x14ac:dyDescent="0.2">
      <c r="A618" s="90"/>
      <c r="B618" s="159" t="s">
        <v>519</v>
      </c>
      <c r="C618" s="253"/>
      <c r="D618" s="254"/>
      <c r="E618" s="255"/>
      <c r="F618" s="266">
        <f>SUM(F612:F616)</f>
        <v>0</v>
      </c>
      <c r="G618" s="256"/>
      <c r="H618" s="256"/>
      <c r="I618" s="256"/>
    </row>
    <row r="619" spans="1:9" x14ac:dyDescent="0.2">
      <c r="A619" s="90"/>
      <c r="B619" s="38"/>
      <c r="C619" s="53"/>
      <c r="D619" s="54"/>
      <c r="E619" s="61"/>
      <c r="F619" s="267"/>
      <c r="G619" s="70"/>
      <c r="H619" s="70"/>
      <c r="I619" s="70"/>
    </row>
    <row r="620" spans="1:9" x14ac:dyDescent="0.2">
      <c r="A620" s="90"/>
      <c r="B620" s="38"/>
      <c r="C620" s="53"/>
      <c r="D620" s="54"/>
      <c r="E620" s="61"/>
      <c r="F620" s="267"/>
      <c r="G620" s="70"/>
      <c r="H620" s="70"/>
      <c r="I620" s="70"/>
    </row>
    <row r="621" spans="1:9" s="147" customFormat="1" ht="15.75" x14ac:dyDescent="0.2">
      <c r="A621" s="90" t="s">
        <v>520</v>
      </c>
      <c r="B621" s="91" t="s">
        <v>521</v>
      </c>
      <c r="C621" s="53"/>
      <c r="D621" s="54"/>
      <c r="E621" s="61"/>
      <c r="F621" s="267"/>
      <c r="G621" s="146"/>
      <c r="H621" s="146"/>
      <c r="I621" s="146"/>
    </row>
    <row r="622" spans="1:9" s="147" customFormat="1" ht="15.75" x14ac:dyDescent="0.2">
      <c r="A622" s="90"/>
      <c r="B622" s="91"/>
      <c r="C622" s="53"/>
      <c r="D622" s="54"/>
      <c r="E622" s="61"/>
      <c r="F622" s="267"/>
      <c r="G622" s="146"/>
      <c r="H622" s="146"/>
      <c r="I622" s="146"/>
    </row>
    <row r="623" spans="1:9" x14ac:dyDescent="0.2">
      <c r="A623" s="52" t="s">
        <v>522</v>
      </c>
      <c r="B623" s="38" t="s">
        <v>286</v>
      </c>
      <c r="C623" s="53"/>
      <c r="D623" s="54"/>
      <c r="E623" s="61"/>
      <c r="F623" s="264">
        <f>F426</f>
        <v>0</v>
      </c>
      <c r="G623" s="70"/>
      <c r="H623" s="70"/>
      <c r="I623" s="70"/>
    </row>
    <row r="624" spans="1:9" x14ac:dyDescent="0.2">
      <c r="A624" s="52" t="s">
        <v>523</v>
      </c>
      <c r="B624" s="38" t="s">
        <v>232</v>
      </c>
      <c r="C624" s="53"/>
      <c r="D624" s="54"/>
      <c r="E624" s="61"/>
      <c r="F624" s="264">
        <f>F458</f>
        <v>0</v>
      </c>
      <c r="G624" s="70"/>
      <c r="H624" s="70"/>
      <c r="I624" s="70"/>
    </row>
    <row r="625" spans="1:15" x14ac:dyDescent="0.2">
      <c r="A625" s="52"/>
      <c r="B625" s="38"/>
      <c r="C625" s="60"/>
      <c r="D625" s="54"/>
      <c r="E625" s="61"/>
      <c r="F625" s="267"/>
      <c r="G625" s="70"/>
      <c r="H625" s="70"/>
      <c r="I625" s="70"/>
    </row>
    <row r="626" spans="1:15" s="257" customFormat="1" x14ac:dyDescent="0.2">
      <c r="A626" s="90"/>
      <c r="B626" s="159" t="s">
        <v>519</v>
      </c>
      <c r="C626" s="253"/>
      <c r="D626" s="254"/>
      <c r="E626" s="255"/>
      <c r="F626" s="266">
        <f>SUM(F623:F624)</f>
        <v>0</v>
      </c>
      <c r="G626" s="256"/>
      <c r="H626" s="256"/>
      <c r="I626" s="256"/>
    </row>
    <row r="627" spans="1:15" x14ac:dyDescent="0.2">
      <c r="A627" s="90"/>
      <c r="B627" s="38"/>
      <c r="C627" s="53"/>
      <c r="D627" s="54"/>
      <c r="E627" s="61"/>
      <c r="F627" s="267"/>
      <c r="G627" s="70"/>
      <c r="H627" s="70"/>
      <c r="I627" s="70"/>
    </row>
    <row r="628" spans="1:15" x14ac:dyDescent="0.2">
      <c r="A628" s="90"/>
      <c r="B628" s="38"/>
      <c r="C628" s="53"/>
      <c r="D628" s="54"/>
      <c r="E628" s="61"/>
      <c r="F628" s="267"/>
      <c r="G628" s="70"/>
      <c r="H628" s="70"/>
      <c r="I628" s="70"/>
    </row>
    <row r="629" spans="1:15" s="147" customFormat="1" ht="30" x14ac:dyDescent="0.2">
      <c r="A629" s="90" t="s">
        <v>524</v>
      </c>
      <c r="B629" s="91" t="s">
        <v>525</v>
      </c>
      <c r="C629" s="135"/>
      <c r="D629" s="136"/>
      <c r="E629" s="90"/>
      <c r="F629" s="267"/>
      <c r="G629" s="146"/>
      <c r="H629" s="146"/>
      <c r="I629" s="146"/>
    </row>
    <row r="630" spans="1:15" x14ac:dyDescent="0.2">
      <c r="A630" s="52" t="s">
        <v>526</v>
      </c>
      <c r="B630" s="38" t="s">
        <v>286</v>
      </c>
      <c r="C630" s="53"/>
      <c r="D630" s="54"/>
      <c r="E630" s="61"/>
      <c r="F630" s="268">
        <f>F559</f>
        <v>0</v>
      </c>
      <c r="G630" s="70"/>
      <c r="H630" s="70"/>
      <c r="I630" s="70"/>
      <c r="O630" s="63" t="s">
        <v>527</v>
      </c>
    </row>
    <row r="631" spans="1:15" x14ac:dyDescent="0.2">
      <c r="A631" s="52" t="s">
        <v>528</v>
      </c>
      <c r="B631" s="38" t="s">
        <v>232</v>
      </c>
      <c r="C631" s="53"/>
      <c r="D631" s="54"/>
      <c r="E631" s="61"/>
      <c r="F631" s="268">
        <f>F605</f>
        <v>0</v>
      </c>
      <c r="G631" s="70"/>
      <c r="H631" s="70"/>
      <c r="I631" s="70"/>
    </row>
    <row r="632" spans="1:15" x14ac:dyDescent="0.2">
      <c r="A632" s="52"/>
      <c r="B632" s="38"/>
      <c r="C632" s="53"/>
      <c r="D632" s="54"/>
      <c r="E632" s="61"/>
      <c r="F632" s="268"/>
      <c r="G632" s="70"/>
      <c r="H632" s="70"/>
      <c r="I632" s="70"/>
    </row>
    <row r="633" spans="1:15" s="257" customFormat="1" x14ac:dyDescent="0.2">
      <c r="A633" s="90"/>
      <c r="B633" s="159" t="s">
        <v>519</v>
      </c>
      <c r="C633" s="253"/>
      <c r="D633" s="254"/>
      <c r="E633" s="255"/>
      <c r="F633" s="266">
        <f>SUM(F630:F631)</f>
        <v>0</v>
      </c>
      <c r="G633" s="256"/>
      <c r="H633" s="256"/>
      <c r="I633" s="256"/>
    </row>
    <row r="634" spans="1:15" ht="15.75" thickBot="1" x14ac:dyDescent="0.25">
      <c r="A634" s="90"/>
      <c r="B634" s="38"/>
      <c r="C634" s="53"/>
      <c r="D634" s="54"/>
      <c r="E634" s="61"/>
      <c r="F634" s="267"/>
      <c r="G634" s="70"/>
      <c r="H634" s="70"/>
      <c r="I634" s="70"/>
      <c r="J634" s="160"/>
    </row>
    <row r="635" spans="1:15" s="262" customFormat="1" ht="16.5" thickBot="1" x14ac:dyDescent="0.25">
      <c r="A635" s="90"/>
      <c r="B635" s="161" t="s">
        <v>529</v>
      </c>
      <c r="C635" s="258"/>
      <c r="D635" s="259"/>
      <c r="E635" s="260"/>
      <c r="F635" s="269">
        <f>SUM(F618,F626,F633)</f>
        <v>0</v>
      </c>
      <c r="G635" s="261"/>
      <c r="H635" s="261"/>
      <c r="I635" s="261"/>
    </row>
    <row r="636" spans="1:15" x14ac:dyDescent="0.2">
      <c r="A636" s="142"/>
      <c r="B636" s="113"/>
      <c r="C636" s="60"/>
      <c r="D636" s="68"/>
      <c r="E636" s="68"/>
      <c r="F636" s="68"/>
      <c r="G636" s="70"/>
      <c r="H636" s="70"/>
      <c r="I636" s="70"/>
    </row>
    <row r="637" spans="1:15" x14ac:dyDescent="0.2">
      <c r="A637" s="162"/>
      <c r="B637" s="71"/>
      <c r="D637" s="164"/>
      <c r="E637" s="164"/>
      <c r="F637" s="165"/>
    </row>
    <row r="638" spans="1:15" x14ac:dyDescent="0.2">
      <c r="A638" s="162"/>
      <c r="B638" s="71"/>
      <c r="D638" s="164"/>
      <c r="E638" s="164"/>
      <c r="F638" s="165"/>
    </row>
  </sheetData>
  <sheetProtection algorithmName="SHA-512" hashValue="73Y4U+Fh8o1A8v2lKfJzDRbKBciyWRKfH6jdgQHdAa/TQwnVplXo6PoQv1FYULMh9Odz/U5nhTIdpBTpj88DpQ==" saltValue="Zk6YH2PTNc6HdfS+UyeW5Q==" spinCount="100000" sheet="1" objects="1" scenarios="1"/>
  <mergeCells count="13">
    <mergeCell ref="A30:F30"/>
    <mergeCell ref="A19:F19"/>
    <mergeCell ref="A21:F21"/>
    <mergeCell ref="A22:F22"/>
    <mergeCell ref="A23:F24"/>
    <mergeCell ref="A27:F27"/>
    <mergeCell ref="A43:F43"/>
    <mergeCell ref="A33:F33"/>
    <mergeCell ref="A35:F35"/>
    <mergeCell ref="A38:B38"/>
    <mergeCell ref="C38:F38"/>
    <mergeCell ref="A40:F40"/>
    <mergeCell ref="B41:F41"/>
  </mergeCells>
  <hyperlinks>
    <hyperlink ref="B283" r:id="rId1" xr:uid="{DD80CC9C-D5CF-49B7-8796-88E177663A6E}"/>
  </hyperlinks>
  <pageMargins left="0.98425196850393704" right="0.39370078740157483" top="0.74803149606299213" bottom="0.74803149606299213" header="0.31496062992125984" footer="0.31496062992125984"/>
  <pageSetup paperSize="9" scale="80" fitToWidth="0" fitToHeight="0" orientation="portrait" r:id="rId2"/>
  <headerFooter>
    <oddHeader>&amp;CGLAVNI PROJEKT
59/2019-GP</oddHeader>
    <oddFooter>&amp;CVODOVODNI OGRANAK KRASICA
Rijeka, 05. 2020.&amp;R&amp;P</oddFooter>
  </headerFooter>
  <rowBreaks count="23" manualBreakCount="23">
    <brk id="45" max="16383" man="1"/>
    <brk id="59" max="16383" man="1"/>
    <brk id="115" max="16383" man="1"/>
    <brk id="145" max="16383" man="1"/>
    <brk id="171" max="16383" man="1"/>
    <brk id="199" max="16383" man="1"/>
    <brk id="224" max="16383" man="1"/>
    <brk id="270" max="16383" man="1"/>
    <brk id="297" max="16383" man="1"/>
    <brk id="321" max="16383" man="1"/>
    <brk id="334" max="16383" man="1"/>
    <brk id="372" max="16383" man="1"/>
    <brk id="396" max="16383" man="1"/>
    <brk id="409" max="16383" man="1"/>
    <brk id="427" max="16383" man="1"/>
    <brk id="460" max="16383" man="1"/>
    <brk id="477" max="16383" man="1"/>
    <brk id="485" max="16383" man="1"/>
    <brk id="514" max="16383" man="1"/>
    <brk id="529" max="16383" man="1"/>
    <brk id="549" max="16383" man="1"/>
    <brk id="561" max="16383" man="1"/>
    <brk id="607" max="16383" man="1"/>
  </rowBreaks>
  <drawing r:id="rId3"/>
  <legacyDrawing r:id="rId4"/>
  <oleObjects>
    <mc:AlternateContent xmlns:mc="http://schemas.openxmlformats.org/markup-compatibility/2006">
      <mc:Choice Requires="x14">
        <oleObject progId="Equation.3" shapeId="2049" r:id="rId5">
          <objectPr defaultSize="0" autoPict="0" r:id="rId6">
            <anchor moveWithCells="1" sizeWithCells="1">
              <from>
                <xdr:col>2</xdr:col>
                <xdr:colOff>0</xdr:colOff>
                <xdr:row>604</xdr:row>
                <xdr:rowOff>0</xdr:rowOff>
              </from>
              <to>
                <xdr:col>2</xdr:col>
                <xdr:colOff>123825</xdr:colOff>
                <xdr:row>604</xdr:row>
                <xdr:rowOff>0</xdr:rowOff>
              </to>
            </anchor>
          </objectPr>
        </oleObject>
      </mc:Choice>
      <mc:Fallback>
        <oleObject progId="Equation.3" shapeId="2049" r:id="rId5"/>
      </mc:Fallback>
    </mc:AlternateContent>
    <mc:AlternateContent xmlns:mc="http://schemas.openxmlformats.org/markup-compatibility/2006">
      <mc:Choice Requires="x14">
        <oleObject progId="Equation.3" shapeId="2050" r:id="rId7">
          <objectPr defaultSize="0" autoPict="0" r:id="rId6">
            <anchor moveWithCells="1" sizeWithCells="1">
              <from>
                <xdr:col>2</xdr:col>
                <xdr:colOff>0</xdr:colOff>
                <xdr:row>604</xdr:row>
                <xdr:rowOff>0</xdr:rowOff>
              </from>
              <to>
                <xdr:col>2</xdr:col>
                <xdr:colOff>123825</xdr:colOff>
                <xdr:row>604</xdr:row>
                <xdr:rowOff>0</xdr:rowOff>
              </to>
            </anchor>
          </objectPr>
        </oleObject>
      </mc:Choice>
      <mc:Fallback>
        <oleObject progId="Equation.3" shapeId="2050" r:id="rId7"/>
      </mc:Fallback>
    </mc:AlternateContent>
    <mc:AlternateContent xmlns:mc="http://schemas.openxmlformats.org/markup-compatibility/2006">
      <mc:Choice Requires="x14">
        <oleObject progId="Equation.3" shapeId="2051" r:id="rId8">
          <objectPr defaultSize="0" autoPict="0" r:id="rId6">
            <anchor moveWithCells="1" sizeWithCells="1">
              <from>
                <xdr:col>2</xdr:col>
                <xdr:colOff>0</xdr:colOff>
                <xdr:row>604</xdr:row>
                <xdr:rowOff>0</xdr:rowOff>
              </from>
              <to>
                <xdr:col>2</xdr:col>
                <xdr:colOff>123825</xdr:colOff>
                <xdr:row>604</xdr:row>
                <xdr:rowOff>0</xdr:rowOff>
              </to>
            </anchor>
          </objectPr>
        </oleObject>
      </mc:Choice>
      <mc:Fallback>
        <oleObject progId="Equation.3" shapeId="2051" r:id="rId8"/>
      </mc:Fallback>
    </mc:AlternateContent>
    <mc:AlternateContent xmlns:mc="http://schemas.openxmlformats.org/markup-compatibility/2006">
      <mc:Choice Requires="x14">
        <oleObject progId="Equation.3" shapeId="2052" r:id="rId9">
          <objectPr defaultSize="0" autoPict="0" r:id="rId6">
            <anchor moveWithCells="1" sizeWithCells="1">
              <from>
                <xdr:col>2</xdr:col>
                <xdr:colOff>0</xdr:colOff>
                <xdr:row>604</xdr:row>
                <xdr:rowOff>0</xdr:rowOff>
              </from>
              <to>
                <xdr:col>2</xdr:col>
                <xdr:colOff>123825</xdr:colOff>
                <xdr:row>604</xdr:row>
                <xdr:rowOff>0</xdr:rowOff>
              </to>
            </anchor>
          </objectPr>
        </oleObject>
      </mc:Choice>
      <mc:Fallback>
        <oleObject progId="Equation.3" shapeId="2052" r:id="rId9"/>
      </mc:Fallback>
    </mc:AlternateContent>
    <mc:AlternateContent xmlns:mc="http://schemas.openxmlformats.org/markup-compatibility/2006">
      <mc:Choice Requires="x14">
        <oleObject progId="Equation.3" shapeId="2053" r:id="rId10">
          <objectPr defaultSize="0" autoPict="0" r:id="rId6">
            <anchor moveWithCells="1" sizeWithCells="1">
              <from>
                <xdr:col>2</xdr:col>
                <xdr:colOff>0</xdr:colOff>
                <xdr:row>604</xdr:row>
                <xdr:rowOff>0</xdr:rowOff>
              </from>
              <to>
                <xdr:col>2</xdr:col>
                <xdr:colOff>123825</xdr:colOff>
                <xdr:row>604</xdr:row>
                <xdr:rowOff>0</xdr:rowOff>
              </to>
            </anchor>
          </objectPr>
        </oleObject>
      </mc:Choice>
      <mc:Fallback>
        <oleObject progId="Equation.3" shapeId="2053" r:id="rId10"/>
      </mc:Fallback>
    </mc:AlternateContent>
    <mc:AlternateContent xmlns:mc="http://schemas.openxmlformats.org/markup-compatibility/2006">
      <mc:Choice Requires="x14">
        <oleObject progId="Equation.3" shapeId="2054" r:id="rId11">
          <objectPr defaultSize="0" autoPict="0" r:id="rId6">
            <anchor moveWithCells="1" sizeWithCells="1">
              <from>
                <xdr:col>2</xdr:col>
                <xdr:colOff>0</xdr:colOff>
                <xdr:row>604</xdr:row>
                <xdr:rowOff>0</xdr:rowOff>
              </from>
              <to>
                <xdr:col>2</xdr:col>
                <xdr:colOff>123825</xdr:colOff>
                <xdr:row>604</xdr:row>
                <xdr:rowOff>0</xdr:rowOff>
              </to>
            </anchor>
          </objectPr>
        </oleObject>
      </mc:Choice>
      <mc:Fallback>
        <oleObject progId="Equation.3" shapeId="2054" r:id="rId11"/>
      </mc:Fallback>
    </mc:AlternateContent>
    <mc:AlternateContent xmlns:mc="http://schemas.openxmlformats.org/markup-compatibility/2006">
      <mc:Choice Requires="x14">
        <oleObject progId="Equation.3" shapeId="2055" r:id="rId12">
          <objectPr defaultSize="0" autoPict="0" r:id="rId6">
            <anchor moveWithCells="1" sizeWithCells="1">
              <from>
                <xdr:col>2</xdr:col>
                <xdr:colOff>0</xdr:colOff>
                <xdr:row>604</xdr:row>
                <xdr:rowOff>0</xdr:rowOff>
              </from>
              <to>
                <xdr:col>2</xdr:col>
                <xdr:colOff>123825</xdr:colOff>
                <xdr:row>604</xdr:row>
                <xdr:rowOff>0</xdr:rowOff>
              </to>
            </anchor>
          </objectPr>
        </oleObject>
      </mc:Choice>
      <mc:Fallback>
        <oleObject progId="Equation.3" shapeId="2055" r:id="rId12"/>
      </mc:Fallback>
    </mc:AlternateContent>
    <mc:AlternateContent xmlns:mc="http://schemas.openxmlformats.org/markup-compatibility/2006">
      <mc:Choice Requires="x14">
        <oleObject progId="Equation.3" shapeId="2056" r:id="rId13">
          <objectPr defaultSize="0" autoPict="0" r:id="rId6">
            <anchor moveWithCells="1" sizeWithCells="1">
              <from>
                <xdr:col>2</xdr:col>
                <xdr:colOff>0</xdr:colOff>
                <xdr:row>604</xdr:row>
                <xdr:rowOff>0</xdr:rowOff>
              </from>
              <to>
                <xdr:col>2</xdr:col>
                <xdr:colOff>123825</xdr:colOff>
                <xdr:row>604</xdr:row>
                <xdr:rowOff>0</xdr:rowOff>
              </to>
            </anchor>
          </objectPr>
        </oleObject>
      </mc:Choice>
      <mc:Fallback>
        <oleObject progId="Equation.3" shapeId="2056" r:id="rId13"/>
      </mc:Fallback>
    </mc:AlternateContent>
    <mc:AlternateContent xmlns:mc="http://schemas.openxmlformats.org/markup-compatibility/2006">
      <mc:Choice Requires="x14">
        <oleObject progId="Equation.3" shapeId="2057" r:id="rId14">
          <objectPr defaultSize="0" autoPict="0" r:id="rId6">
            <anchor moveWithCells="1" sizeWithCells="1">
              <from>
                <xdr:col>2</xdr:col>
                <xdr:colOff>0</xdr:colOff>
                <xdr:row>604</xdr:row>
                <xdr:rowOff>0</xdr:rowOff>
              </from>
              <to>
                <xdr:col>2</xdr:col>
                <xdr:colOff>123825</xdr:colOff>
                <xdr:row>604</xdr:row>
                <xdr:rowOff>0</xdr:rowOff>
              </to>
            </anchor>
          </objectPr>
        </oleObject>
      </mc:Choice>
      <mc:Fallback>
        <oleObject progId="Equation.3" shapeId="2057" r:id="rId14"/>
      </mc:Fallback>
    </mc:AlternateContent>
    <mc:AlternateContent xmlns:mc="http://schemas.openxmlformats.org/markup-compatibility/2006">
      <mc:Choice Requires="x14">
        <oleObject progId="Equation.3" shapeId="2058" r:id="rId15">
          <objectPr defaultSize="0" autoPict="0" r:id="rId6">
            <anchor moveWithCells="1" sizeWithCells="1">
              <from>
                <xdr:col>2</xdr:col>
                <xdr:colOff>0</xdr:colOff>
                <xdr:row>604</xdr:row>
                <xdr:rowOff>0</xdr:rowOff>
              </from>
              <to>
                <xdr:col>2</xdr:col>
                <xdr:colOff>123825</xdr:colOff>
                <xdr:row>604</xdr:row>
                <xdr:rowOff>0</xdr:rowOff>
              </to>
            </anchor>
          </objectPr>
        </oleObject>
      </mc:Choice>
      <mc:Fallback>
        <oleObject progId="Equation.3" shapeId="2058" r:id="rId15"/>
      </mc:Fallback>
    </mc:AlternateContent>
    <mc:AlternateContent xmlns:mc="http://schemas.openxmlformats.org/markup-compatibility/2006">
      <mc:Choice Requires="x14">
        <oleObject progId="Equation.3" shapeId="2059" r:id="rId16">
          <objectPr defaultSize="0" autoPict="0" r:id="rId6">
            <anchor moveWithCells="1" sizeWithCells="1">
              <from>
                <xdr:col>2</xdr:col>
                <xdr:colOff>0</xdr:colOff>
                <xdr:row>607</xdr:row>
                <xdr:rowOff>0</xdr:rowOff>
              </from>
              <to>
                <xdr:col>2</xdr:col>
                <xdr:colOff>123825</xdr:colOff>
                <xdr:row>607</xdr:row>
                <xdr:rowOff>0</xdr:rowOff>
              </to>
            </anchor>
          </objectPr>
        </oleObject>
      </mc:Choice>
      <mc:Fallback>
        <oleObject progId="Equation.3" shapeId="2059" r:id="rId16"/>
      </mc:Fallback>
    </mc:AlternateContent>
    <mc:AlternateContent xmlns:mc="http://schemas.openxmlformats.org/markup-compatibility/2006">
      <mc:Choice Requires="x14">
        <oleObject progId="Equation.3" shapeId="2060" r:id="rId17">
          <objectPr defaultSize="0" autoPict="0" r:id="rId6">
            <anchor moveWithCells="1" sizeWithCells="1">
              <from>
                <xdr:col>2</xdr:col>
                <xdr:colOff>0</xdr:colOff>
                <xdr:row>607</xdr:row>
                <xdr:rowOff>0</xdr:rowOff>
              </from>
              <to>
                <xdr:col>2</xdr:col>
                <xdr:colOff>123825</xdr:colOff>
                <xdr:row>607</xdr:row>
                <xdr:rowOff>0</xdr:rowOff>
              </to>
            </anchor>
          </objectPr>
        </oleObject>
      </mc:Choice>
      <mc:Fallback>
        <oleObject progId="Equation.3" shapeId="2060" r:id="rId17"/>
      </mc:Fallback>
    </mc:AlternateContent>
    <mc:AlternateContent xmlns:mc="http://schemas.openxmlformats.org/markup-compatibility/2006">
      <mc:Choice Requires="x14">
        <oleObject progId="Equation.3" shapeId="2061" r:id="rId18">
          <objectPr defaultSize="0" autoPict="0" r:id="rId6">
            <anchor moveWithCells="1" sizeWithCells="1">
              <from>
                <xdr:col>2</xdr:col>
                <xdr:colOff>0</xdr:colOff>
                <xdr:row>601</xdr:row>
                <xdr:rowOff>85725</xdr:rowOff>
              </from>
              <to>
                <xdr:col>2</xdr:col>
                <xdr:colOff>123825</xdr:colOff>
                <xdr:row>601</xdr:row>
                <xdr:rowOff>85725</xdr:rowOff>
              </to>
            </anchor>
          </objectPr>
        </oleObject>
      </mc:Choice>
      <mc:Fallback>
        <oleObject progId="Equation.3" shapeId="2061" r:id="rId18"/>
      </mc:Fallback>
    </mc:AlternateContent>
    <mc:AlternateContent xmlns:mc="http://schemas.openxmlformats.org/markup-compatibility/2006">
      <mc:Choice Requires="x14">
        <oleObject progId="Equation.3" shapeId="2062" r:id="rId19">
          <objectPr defaultSize="0" autoPict="0" r:id="rId6">
            <anchor moveWithCells="1" sizeWithCells="1">
              <from>
                <xdr:col>2</xdr:col>
                <xdr:colOff>0</xdr:colOff>
                <xdr:row>601</xdr:row>
                <xdr:rowOff>85725</xdr:rowOff>
              </from>
              <to>
                <xdr:col>2</xdr:col>
                <xdr:colOff>123825</xdr:colOff>
                <xdr:row>601</xdr:row>
                <xdr:rowOff>85725</xdr:rowOff>
              </to>
            </anchor>
          </objectPr>
        </oleObject>
      </mc:Choice>
      <mc:Fallback>
        <oleObject progId="Equation.3" shapeId="2062" r:id="rId19"/>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E88EE-1003-4951-AE58-909D084AB7FA}">
  <dimension ref="A1:H47"/>
  <sheetViews>
    <sheetView tabSelected="1" view="pageBreakPreview" topLeftCell="A4" zoomScale="90" zoomScaleNormal="100" zoomScaleSheetLayoutView="90" workbookViewId="0">
      <selection activeCell="N10" sqref="N10"/>
    </sheetView>
  </sheetViews>
  <sheetFormatPr defaultRowHeight="15" x14ac:dyDescent="0.25"/>
  <cols>
    <col min="1" max="1" width="11.140625" style="206" customWidth="1"/>
    <col min="2" max="2" width="12" style="134" bestFit="1" customWidth="1"/>
    <col min="3" max="3" width="51.5703125" style="134" customWidth="1"/>
    <col min="4" max="4" width="49" style="207" customWidth="1"/>
    <col min="5" max="5" width="23.140625" style="134" customWidth="1"/>
    <col min="6" max="256" width="9.140625" style="134"/>
    <col min="257" max="257" width="11.140625" style="134" customWidth="1"/>
    <col min="258" max="258" width="12" style="134" bestFit="1" customWidth="1"/>
    <col min="259" max="259" width="51.5703125" style="134" customWidth="1"/>
    <col min="260" max="260" width="49" style="134" customWidth="1"/>
    <col min="261" max="261" width="23.140625" style="134" customWidth="1"/>
    <col min="262" max="512" width="9.140625" style="134"/>
    <col min="513" max="513" width="11.140625" style="134" customWidth="1"/>
    <col min="514" max="514" width="12" style="134" bestFit="1" customWidth="1"/>
    <col min="515" max="515" width="51.5703125" style="134" customWidth="1"/>
    <col min="516" max="516" width="49" style="134" customWidth="1"/>
    <col min="517" max="517" width="23.140625" style="134" customWidth="1"/>
    <col min="518" max="768" width="9.140625" style="134"/>
    <col min="769" max="769" width="11.140625" style="134" customWidth="1"/>
    <col min="770" max="770" width="12" style="134" bestFit="1" customWidth="1"/>
    <col min="771" max="771" width="51.5703125" style="134" customWidth="1"/>
    <col min="772" max="772" width="49" style="134" customWidth="1"/>
    <col min="773" max="773" width="23.140625" style="134" customWidth="1"/>
    <col min="774" max="1024" width="9.140625" style="134"/>
    <col min="1025" max="1025" width="11.140625" style="134" customWidth="1"/>
    <col min="1026" max="1026" width="12" style="134" bestFit="1" customWidth="1"/>
    <col min="1027" max="1027" width="51.5703125" style="134" customWidth="1"/>
    <col min="1028" max="1028" width="49" style="134" customWidth="1"/>
    <col min="1029" max="1029" width="23.140625" style="134" customWidth="1"/>
    <col min="1030" max="1280" width="9.140625" style="134"/>
    <col min="1281" max="1281" width="11.140625" style="134" customWidth="1"/>
    <col min="1282" max="1282" width="12" style="134" bestFit="1" customWidth="1"/>
    <col min="1283" max="1283" width="51.5703125" style="134" customWidth="1"/>
    <col min="1284" max="1284" width="49" style="134" customWidth="1"/>
    <col min="1285" max="1285" width="23.140625" style="134" customWidth="1"/>
    <col min="1286" max="1536" width="9.140625" style="134"/>
    <col min="1537" max="1537" width="11.140625" style="134" customWidth="1"/>
    <col min="1538" max="1538" width="12" style="134" bestFit="1" customWidth="1"/>
    <col min="1539" max="1539" width="51.5703125" style="134" customWidth="1"/>
    <col min="1540" max="1540" width="49" style="134" customWidth="1"/>
    <col min="1541" max="1541" width="23.140625" style="134" customWidth="1"/>
    <col min="1542" max="1792" width="9.140625" style="134"/>
    <col min="1793" max="1793" width="11.140625" style="134" customWidth="1"/>
    <col min="1794" max="1794" width="12" style="134" bestFit="1" customWidth="1"/>
    <col min="1795" max="1795" width="51.5703125" style="134" customWidth="1"/>
    <col min="1796" max="1796" width="49" style="134" customWidth="1"/>
    <col min="1797" max="1797" width="23.140625" style="134" customWidth="1"/>
    <col min="1798" max="2048" width="9.140625" style="134"/>
    <col min="2049" max="2049" width="11.140625" style="134" customWidth="1"/>
    <col min="2050" max="2050" width="12" style="134" bestFit="1" customWidth="1"/>
    <col min="2051" max="2051" width="51.5703125" style="134" customWidth="1"/>
    <col min="2052" max="2052" width="49" style="134" customWidth="1"/>
    <col min="2053" max="2053" width="23.140625" style="134" customWidth="1"/>
    <col min="2054" max="2304" width="9.140625" style="134"/>
    <col min="2305" max="2305" width="11.140625" style="134" customWidth="1"/>
    <col min="2306" max="2306" width="12" style="134" bestFit="1" customWidth="1"/>
    <col min="2307" max="2307" width="51.5703125" style="134" customWidth="1"/>
    <col min="2308" max="2308" width="49" style="134" customWidth="1"/>
    <col min="2309" max="2309" width="23.140625" style="134" customWidth="1"/>
    <col min="2310" max="2560" width="9.140625" style="134"/>
    <col min="2561" max="2561" width="11.140625" style="134" customWidth="1"/>
    <col min="2562" max="2562" width="12" style="134" bestFit="1" customWidth="1"/>
    <col min="2563" max="2563" width="51.5703125" style="134" customWidth="1"/>
    <col min="2564" max="2564" width="49" style="134" customWidth="1"/>
    <col min="2565" max="2565" width="23.140625" style="134" customWidth="1"/>
    <col min="2566" max="2816" width="9.140625" style="134"/>
    <col min="2817" max="2817" width="11.140625" style="134" customWidth="1"/>
    <col min="2818" max="2818" width="12" style="134" bestFit="1" customWidth="1"/>
    <col min="2819" max="2819" width="51.5703125" style="134" customWidth="1"/>
    <col min="2820" max="2820" width="49" style="134" customWidth="1"/>
    <col min="2821" max="2821" width="23.140625" style="134" customWidth="1"/>
    <col min="2822" max="3072" width="9.140625" style="134"/>
    <col min="3073" max="3073" width="11.140625" style="134" customWidth="1"/>
    <col min="3074" max="3074" width="12" style="134" bestFit="1" customWidth="1"/>
    <col min="3075" max="3075" width="51.5703125" style="134" customWidth="1"/>
    <col min="3076" max="3076" width="49" style="134" customWidth="1"/>
    <col min="3077" max="3077" width="23.140625" style="134" customWidth="1"/>
    <col min="3078" max="3328" width="9.140625" style="134"/>
    <col min="3329" max="3329" width="11.140625" style="134" customWidth="1"/>
    <col min="3330" max="3330" width="12" style="134" bestFit="1" customWidth="1"/>
    <col min="3331" max="3331" width="51.5703125" style="134" customWidth="1"/>
    <col min="3332" max="3332" width="49" style="134" customWidth="1"/>
    <col min="3333" max="3333" width="23.140625" style="134" customWidth="1"/>
    <col min="3334" max="3584" width="9.140625" style="134"/>
    <col min="3585" max="3585" width="11.140625" style="134" customWidth="1"/>
    <col min="3586" max="3586" width="12" style="134" bestFit="1" customWidth="1"/>
    <col min="3587" max="3587" width="51.5703125" style="134" customWidth="1"/>
    <col min="3588" max="3588" width="49" style="134" customWidth="1"/>
    <col min="3589" max="3589" width="23.140625" style="134" customWidth="1"/>
    <col min="3590" max="3840" width="9.140625" style="134"/>
    <col min="3841" max="3841" width="11.140625" style="134" customWidth="1"/>
    <col min="3842" max="3842" width="12" style="134" bestFit="1" customWidth="1"/>
    <col min="3843" max="3843" width="51.5703125" style="134" customWidth="1"/>
    <col min="3844" max="3844" width="49" style="134" customWidth="1"/>
    <col min="3845" max="3845" width="23.140625" style="134" customWidth="1"/>
    <col min="3846" max="4096" width="9.140625" style="134"/>
    <col min="4097" max="4097" width="11.140625" style="134" customWidth="1"/>
    <col min="4098" max="4098" width="12" style="134" bestFit="1" customWidth="1"/>
    <col min="4099" max="4099" width="51.5703125" style="134" customWidth="1"/>
    <col min="4100" max="4100" width="49" style="134" customWidth="1"/>
    <col min="4101" max="4101" width="23.140625" style="134" customWidth="1"/>
    <col min="4102" max="4352" width="9.140625" style="134"/>
    <col min="4353" max="4353" width="11.140625" style="134" customWidth="1"/>
    <col min="4354" max="4354" width="12" style="134" bestFit="1" customWidth="1"/>
    <col min="4355" max="4355" width="51.5703125" style="134" customWidth="1"/>
    <col min="4356" max="4356" width="49" style="134" customWidth="1"/>
    <col min="4357" max="4357" width="23.140625" style="134" customWidth="1"/>
    <col min="4358" max="4608" width="9.140625" style="134"/>
    <col min="4609" max="4609" width="11.140625" style="134" customWidth="1"/>
    <col min="4610" max="4610" width="12" style="134" bestFit="1" customWidth="1"/>
    <col min="4611" max="4611" width="51.5703125" style="134" customWidth="1"/>
    <col min="4612" max="4612" width="49" style="134" customWidth="1"/>
    <col min="4613" max="4613" width="23.140625" style="134" customWidth="1"/>
    <col min="4614" max="4864" width="9.140625" style="134"/>
    <col min="4865" max="4865" width="11.140625" style="134" customWidth="1"/>
    <col min="4866" max="4866" width="12" style="134" bestFit="1" customWidth="1"/>
    <col min="4867" max="4867" width="51.5703125" style="134" customWidth="1"/>
    <col min="4868" max="4868" width="49" style="134" customWidth="1"/>
    <col min="4869" max="4869" width="23.140625" style="134" customWidth="1"/>
    <col min="4870" max="5120" width="9.140625" style="134"/>
    <col min="5121" max="5121" width="11.140625" style="134" customWidth="1"/>
    <col min="5122" max="5122" width="12" style="134" bestFit="1" customWidth="1"/>
    <col min="5123" max="5123" width="51.5703125" style="134" customWidth="1"/>
    <col min="5124" max="5124" width="49" style="134" customWidth="1"/>
    <col min="5125" max="5125" width="23.140625" style="134" customWidth="1"/>
    <col min="5126" max="5376" width="9.140625" style="134"/>
    <col min="5377" max="5377" width="11.140625" style="134" customWidth="1"/>
    <col min="5378" max="5378" width="12" style="134" bestFit="1" customWidth="1"/>
    <col min="5379" max="5379" width="51.5703125" style="134" customWidth="1"/>
    <col min="5380" max="5380" width="49" style="134" customWidth="1"/>
    <col min="5381" max="5381" width="23.140625" style="134" customWidth="1"/>
    <col min="5382" max="5632" width="9.140625" style="134"/>
    <col min="5633" max="5633" width="11.140625" style="134" customWidth="1"/>
    <col min="5634" max="5634" width="12" style="134" bestFit="1" customWidth="1"/>
    <col min="5635" max="5635" width="51.5703125" style="134" customWidth="1"/>
    <col min="5636" max="5636" width="49" style="134" customWidth="1"/>
    <col min="5637" max="5637" width="23.140625" style="134" customWidth="1"/>
    <col min="5638" max="5888" width="9.140625" style="134"/>
    <col min="5889" max="5889" width="11.140625" style="134" customWidth="1"/>
    <col min="5890" max="5890" width="12" style="134" bestFit="1" customWidth="1"/>
    <col min="5891" max="5891" width="51.5703125" style="134" customWidth="1"/>
    <col min="5892" max="5892" width="49" style="134" customWidth="1"/>
    <col min="5893" max="5893" width="23.140625" style="134" customWidth="1"/>
    <col min="5894" max="6144" width="9.140625" style="134"/>
    <col min="6145" max="6145" width="11.140625" style="134" customWidth="1"/>
    <col min="6146" max="6146" width="12" style="134" bestFit="1" customWidth="1"/>
    <col min="6147" max="6147" width="51.5703125" style="134" customWidth="1"/>
    <col min="6148" max="6148" width="49" style="134" customWidth="1"/>
    <col min="6149" max="6149" width="23.140625" style="134" customWidth="1"/>
    <col min="6150" max="6400" width="9.140625" style="134"/>
    <col min="6401" max="6401" width="11.140625" style="134" customWidth="1"/>
    <col min="6402" max="6402" width="12" style="134" bestFit="1" customWidth="1"/>
    <col min="6403" max="6403" width="51.5703125" style="134" customWidth="1"/>
    <col min="6404" max="6404" width="49" style="134" customWidth="1"/>
    <col min="6405" max="6405" width="23.140625" style="134" customWidth="1"/>
    <col min="6406" max="6656" width="9.140625" style="134"/>
    <col min="6657" max="6657" width="11.140625" style="134" customWidth="1"/>
    <col min="6658" max="6658" width="12" style="134" bestFit="1" customWidth="1"/>
    <col min="6659" max="6659" width="51.5703125" style="134" customWidth="1"/>
    <col min="6660" max="6660" width="49" style="134" customWidth="1"/>
    <col min="6661" max="6661" width="23.140625" style="134" customWidth="1"/>
    <col min="6662" max="6912" width="9.140625" style="134"/>
    <col min="6913" max="6913" width="11.140625" style="134" customWidth="1"/>
    <col min="6914" max="6914" width="12" style="134" bestFit="1" customWidth="1"/>
    <col min="6915" max="6915" width="51.5703125" style="134" customWidth="1"/>
    <col min="6916" max="6916" width="49" style="134" customWidth="1"/>
    <col min="6917" max="6917" width="23.140625" style="134" customWidth="1"/>
    <col min="6918" max="7168" width="9.140625" style="134"/>
    <col min="7169" max="7169" width="11.140625" style="134" customWidth="1"/>
    <col min="7170" max="7170" width="12" style="134" bestFit="1" customWidth="1"/>
    <col min="7171" max="7171" width="51.5703125" style="134" customWidth="1"/>
    <col min="7172" max="7172" width="49" style="134" customWidth="1"/>
    <col min="7173" max="7173" width="23.140625" style="134" customWidth="1"/>
    <col min="7174" max="7424" width="9.140625" style="134"/>
    <col min="7425" max="7425" width="11.140625" style="134" customWidth="1"/>
    <col min="7426" max="7426" width="12" style="134" bestFit="1" customWidth="1"/>
    <col min="7427" max="7427" width="51.5703125" style="134" customWidth="1"/>
    <col min="7428" max="7428" width="49" style="134" customWidth="1"/>
    <col min="7429" max="7429" width="23.140625" style="134" customWidth="1"/>
    <col min="7430" max="7680" width="9.140625" style="134"/>
    <col min="7681" max="7681" width="11.140625" style="134" customWidth="1"/>
    <col min="7682" max="7682" width="12" style="134" bestFit="1" customWidth="1"/>
    <col min="7683" max="7683" width="51.5703125" style="134" customWidth="1"/>
    <col min="7684" max="7684" width="49" style="134" customWidth="1"/>
    <col min="7685" max="7685" width="23.140625" style="134" customWidth="1"/>
    <col min="7686" max="7936" width="9.140625" style="134"/>
    <col min="7937" max="7937" width="11.140625" style="134" customWidth="1"/>
    <col min="7938" max="7938" width="12" style="134" bestFit="1" customWidth="1"/>
    <col min="7939" max="7939" width="51.5703125" style="134" customWidth="1"/>
    <col min="7940" max="7940" width="49" style="134" customWidth="1"/>
    <col min="7941" max="7941" width="23.140625" style="134" customWidth="1"/>
    <col min="7942" max="8192" width="9.140625" style="134"/>
    <col min="8193" max="8193" width="11.140625" style="134" customWidth="1"/>
    <col min="8194" max="8194" width="12" style="134" bestFit="1" customWidth="1"/>
    <col min="8195" max="8195" width="51.5703125" style="134" customWidth="1"/>
    <col min="8196" max="8196" width="49" style="134" customWidth="1"/>
    <col min="8197" max="8197" width="23.140625" style="134" customWidth="1"/>
    <col min="8198" max="8448" width="9.140625" style="134"/>
    <col min="8449" max="8449" width="11.140625" style="134" customWidth="1"/>
    <col min="8450" max="8450" width="12" style="134" bestFit="1" customWidth="1"/>
    <col min="8451" max="8451" width="51.5703125" style="134" customWidth="1"/>
    <col min="8452" max="8452" width="49" style="134" customWidth="1"/>
    <col min="8453" max="8453" width="23.140625" style="134" customWidth="1"/>
    <col min="8454" max="8704" width="9.140625" style="134"/>
    <col min="8705" max="8705" width="11.140625" style="134" customWidth="1"/>
    <col min="8706" max="8706" width="12" style="134" bestFit="1" customWidth="1"/>
    <col min="8707" max="8707" width="51.5703125" style="134" customWidth="1"/>
    <col min="8708" max="8708" width="49" style="134" customWidth="1"/>
    <col min="8709" max="8709" width="23.140625" style="134" customWidth="1"/>
    <col min="8710" max="8960" width="9.140625" style="134"/>
    <col min="8961" max="8961" width="11.140625" style="134" customWidth="1"/>
    <col min="8962" max="8962" width="12" style="134" bestFit="1" customWidth="1"/>
    <col min="8963" max="8963" width="51.5703125" style="134" customWidth="1"/>
    <col min="8964" max="8964" width="49" style="134" customWidth="1"/>
    <col min="8965" max="8965" width="23.140625" style="134" customWidth="1"/>
    <col min="8966" max="9216" width="9.140625" style="134"/>
    <col min="9217" max="9217" width="11.140625" style="134" customWidth="1"/>
    <col min="9218" max="9218" width="12" style="134" bestFit="1" customWidth="1"/>
    <col min="9219" max="9219" width="51.5703125" style="134" customWidth="1"/>
    <col min="9220" max="9220" width="49" style="134" customWidth="1"/>
    <col min="9221" max="9221" width="23.140625" style="134" customWidth="1"/>
    <col min="9222" max="9472" width="9.140625" style="134"/>
    <col min="9473" max="9473" width="11.140625" style="134" customWidth="1"/>
    <col min="9474" max="9474" width="12" style="134" bestFit="1" customWidth="1"/>
    <col min="9475" max="9475" width="51.5703125" style="134" customWidth="1"/>
    <col min="9476" max="9476" width="49" style="134" customWidth="1"/>
    <col min="9477" max="9477" width="23.140625" style="134" customWidth="1"/>
    <col min="9478" max="9728" width="9.140625" style="134"/>
    <col min="9729" max="9729" width="11.140625" style="134" customWidth="1"/>
    <col min="9730" max="9730" width="12" style="134" bestFit="1" customWidth="1"/>
    <col min="9731" max="9731" width="51.5703125" style="134" customWidth="1"/>
    <col min="9732" max="9732" width="49" style="134" customWidth="1"/>
    <col min="9733" max="9733" width="23.140625" style="134" customWidth="1"/>
    <col min="9734" max="9984" width="9.140625" style="134"/>
    <col min="9985" max="9985" width="11.140625" style="134" customWidth="1"/>
    <col min="9986" max="9986" width="12" style="134" bestFit="1" customWidth="1"/>
    <col min="9987" max="9987" width="51.5703125" style="134" customWidth="1"/>
    <col min="9988" max="9988" width="49" style="134" customWidth="1"/>
    <col min="9989" max="9989" width="23.140625" style="134" customWidth="1"/>
    <col min="9990" max="10240" width="9.140625" style="134"/>
    <col min="10241" max="10241" width="11.140625" style="134" customWidth="1"/>
    <col min="10242" max="10242" width="12" style="134" bestFit="1" customWidth="1"/>
    <col min="10243" max="10243" width="51.5703125" style="134" customWidth="1"/>
    <col min="10244" max="10244" width="49" style="134" customWidth="1"/>
    <col min="10245" max="10245" width="23.140625" style="134" customWidth="1"/>
    <col min="10246" max="10496" width="9.140625" style="134"/>
    <col min="10497" max="10497" width="11.140625" style="134" customWidth="1"/>
    <col min="10498" max="10498" width="12" style="134" bestFit="1" customWidth="1"/>
    <col min="10499" max="10499" width="51.5703125" style="134" customWidth="1"/>
    <col min="10500" max="10500" width="49" style="134" customWidth="1"/>
    <col min="10501" max="10501" width="23.140625" style="134" customWidth="1"/>
    <col min="10502" max="10752" width="9.140625" style="134"/>
    <col min="10753" max="10753" width="11.140625" style="134" customWidth="1"/>
    <col min="10754" max="10754" width="12" style="134" bestFit="1" customWidth="1"/>
    <col min="10755" max="10755" width="51.5703125" style="134" customWidth="1"/>
    <col min="10756" max="10756" width="49" style="134" customWidth="1"/>
    <col min="10757" max="10757" width="23.140625" style="134" customWidth="1"/>
    <col min="10758" max="11008" width="9.140625" style="134"/>
    <col min="11009" max="11009" width="11.140625" style="134" customWidth="1"/>
    <col min="11010" max="11010" width="12" style="134" bestFit="1" customWidth="1"/>
    <col min="11011" max="11011" width="51.5703125" style="134" customWidth="1"/>
    <col min="11012" max="11012" width="49" style="134" customWidth="1"/>
    <col min="11013" max="11013" width="23.140625" style="134" customWidth="1"/>
    <col min="11014" max="11264" width="9.140625" style="134"/>
    <col min="11265" max="11265" width="11.140625" style="134" customWidth="1"/>
    <col min="11266" max="11266" width="12" style="134" bestFit="1" customWidth="1"/>
    <col min="11267" max="11267" width="51.5703125" style="134" customWidth="1"/>
    <col min="11268" max="11268" width="49" style="134" customWidth="1"/>
    <col min="11269" max="11269" width="23.140625" style="134" customWidth="1"/>
    <col min="11270" max="11520" width="9.140625" style="134"/>
    <col min="11521" max="11521" width="11.140625" style="134" customWidth="1"/>
    <col min="11522" max="11522" width="12" style="134" bestFit="1" customWidth="1"/>
    <col min="11523" max="11523" width="51.5703125" style="134" customWidth="1"/>
    <col min="11524" max="11524" width="49" style="134" customWidth="1"/>
    <col min="11525" max="11525" width="23.140625" style="134" customWidth="1"/>
    <col min="11526" max="11776" width="9.140625" style="134"/>
    <col min="11777" max="11777" width="11.140625" style="134" customWidth="1"/>
    <col min="11778" max="11778" width="12" style="134" bestFit="1" customWidth="1"/>
    <col min="11779" max="11779" width="51.5703125" style="134" customWidth="1"/>
    <col min="11780" max="11780" width="49" style="134" customWidth="1"/>
    <col min="11781" max="11781" width="23.140625" style="134" customWidth="1"/>
    <col min="11782" max="12032" width="9.140625" style="134"/>
    <col min="12033" max="12033" width="11.140625" style="134" customWidth="1"/>
    <col min="12034" max="12034" width="12" style="134" bestFit="1" customWidth="1"/>
    <col min="12035" max="12035" width="51.5703125" style="134" customWidth="1"/>
    <col min="12036" max="12036" width="49" style="134" customWidth="1"/>
    <col min="12037" max="12037" width="23.140625" style="134" customWidth="1"/>
    <col min="12038" max="12288" width="9.140625" style="134"/>
    <col min="12289" max="12289" width="11.140625" style="134" customWidth="1"/>
    <col min="12290" max="12290" width="12" style="134" bestFit="1" customWidth="1"/>
    <col min="12291" max="12291" width="51.5703125" style="134" customWidth="1"/>
    <col min="12292" max="12292" width="49" style="134" customWidth="1"/>
    <col min="12293" max="12293" width="23.140625" style="134" customWidth="1"/>
    <col min="12294" max="12544" width="9.140625" style="134"/>
    <col min="12545" max="12545" width="11.140625" style="134" customWidth="1"/>
    <col min="12546" max="12546" width="12" style="134" bestFit="1" customWidth="1"/>
    <col min="12547" max="12547" width="51.5703125" style="134" customWidth="1"/>
    <col min="12548" max="12548" width="49" style="134" customWidth="1"/>
    <col min="12549" max="12549" width="23.140625" style="134" customWidth="1"/>
    <col min="12550" max="12800" width="9.140625" style="134"/>
    <col min="12801" max="12801" width="11.140625" style="134" customWidth="1"/>
    <col min="12802" max="12802" width="12" style="134" bestFit="1" customWidth="1"/>
    <col min="12803" max="12803" width="51.5703125" style="134" customWidth="1"/>
    <col min="12804" max="12804" width="49" style="134" customWidth="1"/>
    <col min="12805" max="12805" width="23.140625" style="134" customWidth="1"/>
    <col min="12806" max="13056" width="9.140625" style="134"/>
    <col min="13057" max="13057" width="11.140625" style="134" customWidth="1"/>
    <col min="13058" max="13058" width="12" style="134" bestFit="1" customWidth="1"/>
    <col min="13059" max="13059" width="51.5703125" style="134" customWidth="1"/>
    <col min="13060" max="13060" width="49" style="134" customWidth="1"/>
    <col min="13061" max="13061" width="23.140625" style="134" customWidth="1"/>
    <col min="13062" max="13312" width="9.140625" style="134"/>
    <col min="13313" max="13313" width="11.140625" style="134" customWidth="1"/>
    <col min="13314" max="13314" width="12" style="134" bestFit="1" customWidth="1"/>
    <col min="13315" max="13315" width="51.5703125" style="134" customWidth="1"/>
    <col min="13316" max="13316" width="49" style="134" customWidth="1"/>
    <col min="13317" max="13317" width="23.140625" style="134" customWidth="1"/>
    <col min="13318" max="13568" width="9.140625" style="134"/>
    <col min="13569" max="13569" width="11.140625" style="134" customWidth="1"/>
    <col min="13570" max="13570" width="12" style="134" bestFit="1" customWidth="1"/>
    <col min="13571" max="13571" width="51.5703125" style="134" customWidth="1"/>
    <col min="13572" max="13572" width="49" style="134" customWidth="1"/>
    <col min="13573" max="13573" width="23.140625" style="134" customWidth="1"/>
    <col min="13574" max="13824" width="9.140625" style="134"/>
    <col min="13825" max="13825" width="11.140625" style="134" customWidth="1"/>
    <col min="13826" max="13826" width="12" style="134" bestFit="1" customWidth="1"/>
    <col min="13827" max="13827" width="51.5703125" style="134" customWidth="1"/>
    <col min="13828" max="13828" width="49" style="134" customWidth="1"/>
    <col min="13829" max="13829" width="23.140625" style="134" customWidth="1"/>
    <col min="13830" max="14080" width="9.140625" style="134"/>
    <col min="14081" max="14081" width="11.140625" style="134" customWidth="1"/>
    <col min="14082" max="14082" width="12" style="134" bestFit="1" customWidth="1"/>
    <col min="14083" max="14083" width="51.5703125" style="134" customWidth="1"/>
    <col min="14084" max="14084" width="49" style="134" customWidth="1"/>
    <col min="14085" max="14085" width="23.140625" style="134" customWidth="1"/>
    <col min="14086" max="14336" width="9.140625" style="134"/>
    <col min="14337" max="14337" width="11.140625" style="134" customWidth="1"/>
    <col min="14338" max="14338" width="12" style="134" bestFit="1" customWidth="1"/>
    <col min="14339" max="14339" width="51.5703125" style="134" customWidth="1"/>
    <col min="14340" max="14340" width="49" style="134" customWidth="1"/>
    <col min="14341" max="14341" width="23.140625" style="134" customWidth="1"/>
    <col min="14342" max="14592" width="9.140625" style="134"/>
    <col min="14593" max="14593" width="11.140625" style="134" customWidth="1"/>
    <col min="14594" max="14594" width="12" style="134" bestFit="1" customWidth="1"/>
    <col min="14595" max="14595" width="51.5703125" style="134" customWidth="1"/>
    <col min="14596" max="14596" width="49" style="134" customWidth="1"/>
    <col min="14597" max="14597" width="23.140625" style="134" customWidth="1"/>
    <col min="14598" max="14848" width="9.140625" style="134"/>
    <col min="14849" max="14849" width="11.140625" style="134" customWidth="1"/>
    <col min="14850" max="14850" width="12" style="134" bestFit="1" customWidth="1"/>
    <col min="14851" max="14851" width="51.5703125" style="134" customWidth="1"/>
    <col min="14852" max="14852" width="49" style="134" customWidth="1"/>
    <col min="14853" max="14853" width="23.140625" style="134" customWidth="1"/>
    <col min="14854" max="15104" width="9.140625" style="134"/>
    <col min="15105" max="15105" width="11.140625" style="134" customWidth="1"/>
    <col min="15106" max="15106" width="12" style="134" bestFit="1" customWidth="1"/>
    <col min="15107" max="15107" width="51.5703125" style="134" customWidth="1"/>
    <col min="15108" max="15108" width="49" style="134" customWidth="1"/>
    <col min="15109" max="15109" width="23.140625" style="134" customWidth="1"/>
    <col min="15110" max="15360" width="9.140625" style="134"/>
    <col min="15361" max="15361" width="11.140625" style="134" customWidth="1"/>
    <col min="15362" max="15362" width="12" style="134" bestFit="1" customWidth="1"/>
    <col min="15363" max="15363" width="51.5703125" style="134" customWidth="1"/>
    <col min="15364" max="15364" width="49" style="134" customWidth="1"/>
    <col min="15365" max="15365" width="23.140625" style="134" customWidth="1"/>
    <col min="15366" max="15616" width="9.140625" style="134"/>
    <col min="15617" max="15617" width="11.140625" style="134" customWidth="1"/>
    <col min="15618" max="15618" width="12" style="134" bestFit="1" customWidth="1"/>
    <col min="15619" max="15619" width="51.5703125" style="134" customWidth="1"/>
    <col min="15620" max="15620" width="49" style="134" customWidth="1"/>
    <col min="15621" max="15621" width="23.140625" style="134" customWidth="1"/>
    <col min="15622" max="15872" width="9.140625" style="134"/>
    <col min="15873" max="15873" width="11.140625" style="134" customWidth="1"/>
    <col min="15874" max="15874" width="12" style="134" bestFit="1" customWidth="1"/>
    <col min="15875" max="15875" width="51.5703125" style="134" customWidth="1"/>
    <col min="15876" max="15876" width="49" style="134" customWidth="1"/>
    <col min="15877" max="15877" width="23.140625" style="134" customWidth="1"/>
    <col min="15878" max="16128" width="9.140625" style="134"/>
    <col min="16129" max="16129" width="11.140625" style="134" customWidth="1"/>
    <col min="16130" max="16130" width="12" style="134" bestFit="1" customWidth="1"/>
    <col min="16131" max="16131" width="51.5703125" style="134" customWidth="1"/>
    <col min="16132" max="16132" width="49" style="134" customWidth="1"/>
    <col min="16133" max="16133" width="23.140625" style="134" customWidth="1"/>
    <col min="16134" max="16384" width="9.140625" style="134"/>
  </cols>
  <sheetData>
    <row r="1" spans="1:7" s="173" customFormat="1" ht="18" x14ac:dyDescent="0.2">
      <c r="A1" s="170"/>
      <c r="B1" s="171"/>
      <c r="C1" s="339"/>
      <c r="D1" s="339"/>
      <c r="E1" s="340"/>
      <c r="F1" s="172"/>
    </row>
    <row r="2" spans="1:7" s="173" customFormat="1" ht="18" x14ac:dyDescent="0.2">
      <c r="A2" s="174"/>
      <c r="B2" s="175"/>
      <c r="C2" s="342"/>
      <c r="D2" s="342"/>
      <c r="E2" s="341"/>
      <c r="F2" s="172"/>
    </row>
    <row r="3" spans="1:7" s="173" customFormat="1" ht="90" x14ac:dyDescent="0.2">
      <c r="A3" s="170"/>
      <c r="B3" s="176" t="s">
        <v>530</v>
      </c>
      <c r="C3" s="177" t="s">
        <v>120</v>
      </c>
      <c r="D3" s="178" t="s">
        <v>531</v>
      </c>
      <c r="E3" s="177" t="s">
        <v>532</v>
      </c>
      <c r="F3" s="172"/>
    </row>
    <row r="4" spans="1:7" s="37" customFormat="1" ht="57" x14ac:dyDescent="0.2">
      <c r="A4" s="343" t="s">
        <v>8</v>
      </c>
      <c r="B4" s="179" t="s">
        <v>533</v>
      </c>
      <c r="C4" s="180" t="s">
        <v>534</v>
      </c>
      <c r="D4" s="181"/>
      <c r="E4" s="182"/>
      <c r="F4" s="183"/>
    </row>
    <row r="5" spans="1:7" s="37" customFormat="1" ht="114" x14ac:dyDescent="0.2">
      <c r="A5" s="344"/>
      <c r="B5" s="184"/>
      <c r="C5" s="38" t="s">
        <v>535</v>
      </c>
      <c r="D5" s="185"/>
      <c r="E5" s="186"/>
      <c r="F5" s="183"/>
    </row>
    <row r="6" spans="1:7" s="37" customFormat="1" ht="57" x14ac:dyDescent="0.2">
      <c r="A6" s="344"/>
      <c r="B6" s="184"/>
      <c r="C6" s="187" t="s">
        <v>536</v>
      </c>
      <c r="D6" s="185"/>
      <c r="E6" s="186"/>
      <c r="F6" s="183"/>
    </row>
    <row r="7" spans="1:7" s="37" customFormat="1" ht="42.75" x14ac:dyDescent="0.2">
      <c r="A7" s="344"/>
      <c r="B7" s="184"/>
      <c r="C7" s="187" t="s">
        <v>537</v>
      </c>
      <c r="D7" s="185"/>
      <c r="E7" s="186"/>
      <c r="F7" s="183"/>
    </row>
    <row r="8" spans="1:7" s="37" customFormat="1" ht="14.25" x14ac:dyDescent="0.2">
      <c r="A8" s="345"/>
      <c r="B8" s="184"/>
      <c r="C8" s="187" t="s">
        <v>417</v>
      </c>
      <c r="D8" s="185"/>
      <c r="E8" s="186"/>
      <c r="F8" s="183"/>
    </row>
    <row r="9" spans="1:7" s="5" customFormat="1" ht="99.75" x14ac:dyDescent="0.2">
      <c r="A9" s="188"/>
      <c r="B9" s="189"/>
      <c r="C9" s="190" t="s">
        <v>538</v>
      </c>
      <c r="D9" s="347" t="s">
        <v>539</v>
      </c>
      <c r="E9" s="182"/>
      <c r="F9" s="4"/>
    </row>
    <row r="10" spans="1:7" s="5" customFormat="1" ht="99.75" x14ac:dyDescent="0.2">
      <c r="A10" s="188"/>
      <c r="B10" s="189"/>
      <c r="C10" s="190" t="s">
        <v>540</v>
      </c>
      <c r="D10" s="347" t="s">
        <v>539</v>
      </c>
      <c r="E10" s="182"/>
      <c r="F10" s="4"/>
    </row>
    <row r="11" spans="1:7" s="5" customFormat="1" ht="57" x14ac:dyDescent="0.2">
      <c r="A11" s="188" t="s">
        <v>541</v>
      </c>
      <c r="B11" s="191" t="s">
        <v>542</v>
      </c>
      <c r="C11" s="180" t="s">
        <v>543</v>
      </c>
      <c r="D11" s="348"/>
      <c r="E11" s="179"/>
      <c r="F11" s="4"/>
      <c r="G11" s="4"/>
    </row>
    <row r="12" spans="1:7" s="5" customFormat="1" ht="85.5" x14ac:dyDescent="0.2">
      <c r="A12" s="192"/>
      <c r="B12" s="193"/>
      <c r="C12" s="187" t="s">
        <v>544</v>
      </c>
      <c r="D12" s="349"/>
      <c r="E12" s="194"/>
      <c r="F12" s="4"/>
      <c r="G12" s="4"/>
    </row>
    <row r="13" spans="1:7" s="5" customFormat="1" ht="14.25" x14ac:dyDescent="0.2">
      <c r="A13" s="192"/>
      <c r="B13" s="193"/>
      <c r="C13" s="187" t="s">
        <v>423</v>
      </c>
      <c r="D13" s="349"/>
      <c r="E13" s="194"/>
      <c r="F13" s="4"/>
      <c r="G13" s="4"/>
    </row>
    <row r="14" spans="1:7" s="5" customFormat="1" ht="14.25" x14ac:dyDescent="0.2">
      <c r="A14" s="192"/>
      <c r="B14" s="193"/>
      <c r="C14" s="38"/>
      <c r="D14" s="349"/>
      <c r="E14" s="194"/>
      <c r="F14" s="4"/>
      <c r="G14" s="4"/>
    </row>
    <row r="15" spans="1:7" s="5" customFormat="1" ht="99.75" x14ac:dyDescent="0.2">
      <c r="A15" s="188"/>
      <c r="B15" s="195" t="s">
        <v>424</v>
      </c>
      <c r="C15" s="92" t="s">
        <v>545</v>
      </c>
      <c r="D15" s="347" t="s">
        <v>539</v>
      </c>
      <c r="E15" s="179"/>
      <c r="F15" s="4"/>
      <c r="G15" s="4"/>
    </row>
    <row r="16" spans="1:7" s="5" customFormat="1" ht="42.75" x14ac:dyDescent="0.2">
      <c r="A16" s="188" t="s">
        <v>546</v>
      </c>
      <c r="B16" s="191" t="s">
        <v>547</v>
      </c>
      <c r="C16" s="180" t="s">
        <v>548</v>
      </c>
      <c r="D16" s="348"/>
      <c r="E16" s="179"/>
      <c r="F16" s="4"/>
      <c r="G16" s="4"/>
    </row>
    <row r="17" spans="1:7" s="5" customFormat="1" ht="57" x14ac:dyDescent="0.2">
      <c r="A17" s="192"/>
      <c r="B17" s="193"/>
      <c r="C17" s="187" t="s">
        <v>549</v>
      </c>
      <c r="D17" s="349"/>
      <c r="E17" s="194"/>
      <c r="F17" s="4"/>
      <c r="G17" s="4"/>
    </row>
    <row r="18" spans="1:7" s="5" customFormat="1" ht="42.75" x14ac:dyDescent="0.2">
      <c r="A18" s="192"/>
      <c r="B18" s="193"/>
      <c r="C18" s="187" t="s">
        <v>550</v>
      </c>
      <c r="D18" s="349"/>
      <c r="E18" s="194"/>
      <c r="F18" s="4"/>
      <c r="G18" s="4"/>
    </row>
    <row r="19" spans="1:7" s="5" customFormat="1" ht="128.25" x14ac:dyDescent="0.2">
      <c r="A19" s="192"/>
      <c r="B19" s="193"/>
      <c r="C19" s="187" t="s">
        <v>551</v>
      </c>
      <c r="D19" s="349"/>
      <c r="E19" s="194"/>
      <c r="F19" s="4"/>
      <c r="G19" s="4"/>
    </row>
    <row r="20" spans="1:7" s="199" customFormat="1" ht="99.75" x14ac:dyDescent="0.2">
      <c r="A20" s="188"/>
      <c r="B20" s="196" t="s">
        <v>431</v>
      </c>
      <c r="C20" s="197" t="s">
        <v>552</v>
      </c>
      <c r="D20" s="347" t="s">
        <v>539</v>
      </c>
      <c r="E20" s="179"/>
      <c r="F20" s="198"/>
      <c r="G20" s="198"/>
    </row>
    <row r="21" spans="1:7" s="5" customFormat="1" ht="99.75" x14ac:dyDescent="0.2">
      <c r="A21" s="188"/>
      <c r="B21" s="196" t="s">
        <v>433</v>
      </c>
      <c r="C21" s="92" t="s">
        <v>553</v>
      </c>
      <c r="D21" s="347" t="s">
        <v>539</v>
      </c>
      <c r="E21" s="179"/>
      <c r="F21" s="4"/>
      <c r="G21" s="4"/>
    </row>
    <row r="22" spans="1:7" s="5" customFormat="1" ht="99.75" x14ac:dyDescent="0.2">
      <c r="A22" s="200"/>
      <c r="B22" s="201" t="s">
        <v>435</v>
      </c>
      <c r="C22" s="75" t="s">
        <v>554</v>
      </c>
      <c r="D22" s="347" t="s">
        <v>539</v>
      </c>
      <c r="E22" s="137"/>
      <c r="F22" s="4"/>
      <c r="G22" s="4"/>
    </row>
    <row r="23" spans="1:7" s="5" customFormat="1" ht="99.75" x14ac:dyDescent="0.2">
      <c r="A23" s="188"/>
      <c r="B23" s="196" t="s">
        <v>437</v>
      </c>
      <c r="C23" s="197" t="s">
        <v>555</v>
      </c>
      <c r="D23" s="347" t="s">
        <v>539</v>
      </c>
      <c r="E23" s="179"/>
      <c r="F23" s="4"/>
      <c r="G23" s="4"/>
    </row>
    <row r="24" spans="1:7" s="5" customFormat="1" ht="99.75" x14ac:dyDescent="0.2">
      <c r="A24" s="188"/>
      <c r="B24" s="196" t="s">
        <v>556</v>
      </c>
      <c r="C24" s="197" t="s">
        <v>557</v>
      </c>
      <c r="D24" s="347" t="s">
        <v>539</v>
      </c>
      <c r="E24" s="179"/>
      <c r="F24" s="4"/>
      <c r="G24" s="4"/>
    </row>
    <row r="25" spans="1:7" s="5" customFormat="1" ht="99.75" x14ac:dyDescent="0.2">
      <c r="A25" s="188"/>
      <c r="B25" s="196" t="s">
        <v>441</v>
      </c>
      <c r="C25" s="197" t="s">
        <v>558</v>
      </c>
      <c r="D25" s="347" t="s">
        <v>539</v>
      </c>
      <c r="E25" s="179"/>
      <c r="F25" s="4"/>
      <c r="G25" s="4"/>
    </row>
    <row r="26" spans="1:7" s="5" customFormat="1" ht="99.75" x14ac:dyDescent="0.2">
      <c r="A26" s="188"/>
      <c r="B26" s="196" t="s">
        <v>443</v>
      </c>
      <c r="C26" s="197" t="s">
        <v>559</v>
      </c>
      <c r="D26" s="350" t="s">
        <v>539</v>
      </c>
      <c r="E26" s="179"/>
      <c r="F26" s="4"/>
      <c r="G26" s="4"/>
    </row>
    <row r="27" spans="1:7" s="5" customFormat="1" ht="99.75" x14ac:dyDescent="0.2">
      <c r="A27" s="200"/>
      <c r="B27" s="201" t="s">
        <v>449</v>
      </c>
      <c r="C27" s="75" t="s">
        <v>560</v>
      </c>
      <c r="D27" s="347" t="s">
        <v>539</v>
      </c>
      <c r="E27" s="137"/>
      <c r="F27" s="4"/>
      <c r="G27" s="4"/>
    </row>
    <row r="28" spans="1:7" s="5" customFormat="1" ht="99.75" x14ac:dyDescent="0.2">
      <c r="A28" s="200"/>
      <c r="B28" s="201" t="s">
        <v>445</v>
      </c>
      <c r="C28" s="75" t="s">
        <v>561</v>
      </c>
      <c r="D28" s="347" t="s">
        <v>539</v>
      </c>
      <c r="E28" s="137"/>
      <c r="F28" s="4"/>
      <c r="G28" s="4"/>
    </row>
    <row r="29" spans="1:7" s="5" customFormat="1" ht="99.75" x14ac:dyDescent="0.2">
      <c r="A29" s="188"/>
      <c r="B29" s="196" t="s">
        <v>447</v>
      </c>
      <c r="C29" s="197" t="s">
        <v>562</v>
      </c>
      <c r="D29" s="347" t="s">
        <v>539</v>
      </c>
      <c r="E29" s="179"/>
      <c r="F29" s="4"/>
      <c r="G29" s="4"/>
    </row>
    <row r="30" spans="1:7" s="5" customFormat="1" ht="99.75" x14ac:dyDescent="0.2">
      <c r="A30" s="188"/>
      <c r="B30" s="196" t="s">
        <v>451</v>
      </c>
      <c r="C30" s="197" t="s">
        <v>563</v>
      </c>
      <c r="D30" s="347" t="s">
        <v>539</v>
      </c>
      <c r="E30" s="179"/>
      <c r="F30" s="4"/>
      <c r="G30" s="4"/>
    </row>
    <row r="31" spans="1:7" s="5" customFormat="1" ht="42.75" x14ac:dyDescent="0.2">
      <c r="A31" s="188" t="s">
        <v>564</v>
      </c>
      <c r="B31" s="191" t="s">
        <v>565</v>
      </c>
      <c r="C31" s="180" t="s">
        <v>566</v>
      </c>
      <c r="D31" s="348"/>
      <c r="E31" s="202"/>
      <c r="F31" s="4"/>
      <c r="G31" s="4"/>
    </row>
    <row r="32" spans="1:7" s="5" customFormat="1" ht="85.5" x14ac:dyDescent="0.2">
      <c r="A32" s="192"/>
      <c r="B32" s="193"/>
      <c r="C32" s="38" t="s">
        <v>454</v>
      </c>
      <c r="D32" s="349"/>
      <c r="E32" s="203"/>
      <c r="F32" s="4"/>
      <c r="G32" s="4"/>
    </row>
    <row r="33" spans="1:8" s="5" customFormat="1" ht="85.5" x14ac:dyDescent="0.2">
      <c r="A33" s="192"/>
      <c r="B33" s="193"/>
      <c r="C33" s="187" t="s">
        <v>455</v>
      </c>
      <c r="D33" s="351"/>
      <c r="E33" s="203"/>
      <c r="F33" s="4"/>
      <c r="G33" s="4"/>
      <c r="H33" s="4"/>
    </row>
    <row r="34" spans="1:8" s="5" customFormat="1" ht="99.75" x14ac:dyDescent="0.2">
      <c r="A34" s="200"/>
      <c r="B34" s="204" t="s">
        <v>567</v>
      </c>
      <c r="C34" s="56" t="s">
        <v>568</v>
      </c>
      <c r="D34" s="347" t="s">
        <v>539</v>
      </c>
      <c r="E34" s="205"/>
      <c r="F34" s="4"/>
      <c r="G34" s="4"/>
      <c r="H34" s="4"/>
    </row>
    <row r="35" spans="1:8" s="5" customFormat="1" ht="99.75" x14ac:dyDescent="0.2">
      <c r="A35" s="200"/>
      <c r="B35" s="204" t="s">
        <v>569</v>
      </c>
      <c r="C35" s="56" t="s">
        <v>570</v>
      </c>
      <c r="D35" s="347" t="s">
        <v>539</v>
      </c>
      <c r="E35" s="205"/>
      <c r="F35" s="4"/>
      <c r="G35" s="4"/>
    </row>
    <row r="36" spans="1:8" s="55" customFormat="1" ht="275.25" customHeight="1" x14ac:dyDescent="0.2">
      <c r="A36" s="200"/>
      <c r="B36" s="204" t="s">
        <v>571</v>
      </c>
      <c r="C36" s="56" t="s">
        <v>572</v>
      </c>
      <c r="D36" s="352" t="s">
        <v>539</v>
      </c>
      <c r="E36" s="205"/>
    </row>
    <row r="37" spans="1:8" s="5" customFormat="1" ht="99.75" x14ac:dyDescent="0.2">
      <c r="A37" s="200"/>
      <c r="B37" s="204" t="s">
        <v>573</v>
      </c>
      <c r="C37" s="56" t="s">
        <v>574</v>
      </c>
      <c r="D37" s="347" t="s">
        <v>539</v>
      </c>
      <c r="E37" s="205"/>
      <c r="F37" s="4"/>
      <c r="G37" s="4"/>
    </row>
    <row r="47" spans="1:8" ht="15" customHeight="1" x14ac:dyDescent="0.25"/>
  </sheetData>
  <sheetProtection algorithmName="SHA-512" hashValue="RXoLcWKjuaHulXO7Gubn45mUYWH7003WQPyiQvI+ZErkqN1xawQpDYm4ZDYJQ5wL70BICkXxeldQcXuEAY8gAg==" saltValue="jFHn8H9Wr1R10PXFyLMUhg==" spinCount="100000" sheet="1" objects="1" scenarios="1"/>
  <mergeCells count="4">
    <mergeCell ref="C1:D1"/>
    <mergeCell ref="E1:E2"/>
    <mergeCell ref="C2:D2"/>
    <mergeCell ref="A4:A8"/>
  </mergeCells>
  <pageMargins left="0.98425196850393704" right="0.39370078740157483" top="0.74803149606299213" bottom="0.74803149606299213" header="0.31496062992125984" footer="0.31496062992125984"/>
  <pageSetup paperSize="9" scale="55" orientation="portrait" r:id="rId1"/>
  <headerFooter>
    <oddFooter>&amp;R&amp;P</oddFooter>
  </headerFooter>
  <drawing r:id="rId2"/>
  <legacyDrawing r:id="rId3"/>
  <oleObjects>
    <mc:AlternateContent xmlns:mc="http://schemas.openxmlformats.org/markup-compatibility/2006">
      <mc:Choice Requires="x14">
        <oleObject progId="Equation.3" shapeId="3073" r:id="rId4">
          <objectPr defaultSize="0" autoPict="0" r:id="rId5">
            <anchor moveWithCells="1" sizeWithCells="1">
              <from>
                <xdr:col>2</xdr:col>
                <xdr:colOff>0</xdr:colOff>
                <xdr:row>37</xdr:row>
                <xdr:rowOff>0</xdr:rowOff>
              </from>
              <to>
                <xdr:col>2</xdr:col>
                <xdr:colOff>161925</xdr:colOff>
                <xdr:row>37</xdr:row>
                <xdr:rowOff>0</xdr:rowOff>
              </to>
            </anchor>
          </objectPr>
        </oleObject>
      </mc:Choice>
      <mc:Fallback>
        <oleObject progId="Equation.3" shapeId="3073" r:id="rId4"/>
      </mc:Fallback>
    </mc:AlternateContent>
    <mc:AlternateContent xmlns:mc="http://schemas.openxmlformats.org/markup-compatibility/2006">
      <mc:Choice Requires="x14">
        <oleObject progId="Equation.3" shapeId="3074" r:id="rId6">
          <objectPr defaultSize="0" autoPict="0" r:id="rId7">
            <anchor moveWithCells="1" sizeWithCells="1">
              <from>
                <xdr:col>2</xdr:col>
                <xdr:colOff>0</xdr:colOff>
                <xdr:row>37</xdr:row>
                <xdr:rowOff>0</xdr:rowOff>
              </from>
              <to>
                <xdr:col>2</xdr:col>
                <xdr:colOff>123825</xdr:colOff>
                <xdr:row>37</xdr:row>
                <xdr:rowOff>0</xdr:rowOff>
              </to>
            </anchor>
          </objectPr>
        </oleObject>
      </mc:Choice>
      <mc:Fallback>
        <oleObject progId="Equation.3" shapeId="3074"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9F585-803D-4053-A916-B7A8426E556B}">
  <dimension ref="A3:J20"/>
  <sheetViews>
    <sheetView view="pageBreakPreview" zoomScale="145" zoomScaleNormal="100" zoomScaleSheetLayoutView="145" workbookViewId="0">
      <selection activeCell="H11" sqref="H11"/>
    </sheetView>
  </sheetViews>
  <sheetFormatPr defaultRowHeight="12.75" x14ac:dyDescent="0.2"/>
  <cols>
    <col min="7" max="7" width="13.140625" customWidth="1"/>
    <col min="8" max="8" width="22.42578125" style="247" customWidth="1"/>
    <col min="9" max="9" width="9.140625" hidden="1" customWidth="1"/>
  </cols>
  <sheetData>
    <row r="3" spans="1:10" ht="18" x14ac:dyDescent="0.2">
      <c r="D3" s="244" t="s">
        <v>584</v>
      </c>
    </row>
    <row r="5" spans="1:10" ht="15.75" x14ac:dyDescent="0.2">
      <c r="A5" s="245" t="s">
        <v>606</v>
      </c>
    </row>
    <row r="11" spans="1:10" s="245" customFormat="1" ht="15.75" x14ac:dyDescent="0.2">
      <c r="B11" s="245" t="s">
        <v>585</v>
      </c>
      <c r="C11" s="245" t="s">
        <v>586</v>
      </c>
      <c r="H11" s="248">
        <f>+CESTA!G134</f>
        <v>0</v>
      </c>
      <c r="J11" s="245" t="s">
        <v>589</v>
      </c>
    </row>
    <row r="12" spans="1:10" s="245" customFormat="1" ht="15.75" x14ac:dyDescent="0.2">
      <c r="H12" s="248"/>
    </row>
    <row r="13" spans="1:10" s="245" customFormat="1" ht="15.75" x14ac:dyDescent="0.2">
      <c r="B13" s="245" t="s">
        <v>587</v>
      </c>
      <c r="C13" s="245" t="s">
        <v>588</v>
      </c>
      <c r="H13" s="248">
        <f>+VODOVOD!F635</f>
        <v>0</v>
      </c>
      <c r="J13" s="245" t="s">
        <v>589</v>
      </c>
    </row>
    <row r="14" spans="1:10" s="245" customFormat="1" ht="15.75" x14ac:dyDescent="0.2">
      <c r="B14" s="246"/>
      <c r="C14" s="246"/>
      <c r="D14" s="246"/>
      <c r="E14" s="246"/>
      <c r="F14" s="246"/>
      <c r="G14" s="246"/>
      <c r="H14" s="249"/>
    </row>
    <row r="16" spans="1:10" ht="15.75" x14ac:dyDescent="0.2">
      <c r="C16" s="245" t="s">
        <v>590</v>
      </c>
      <c r="D16" s="245"/>
      <c r="E16" s="245"/>
      <c r="F16" s="245"/>
      <c r="G16" s="245"/>
      <c r="H16" s="248">
        <f>+SUM(H11:H13)</f>
        <v>0</v>
      </c>
      <c r="J16" s="245" t="s">
        <v>589</v>
      </c>
    </row>
    <row r="17" spans="3:10" ht="15.75" x14ac:dyDescent="0.2">
      <c r="C17" s="245"/>
      <c r="D17" s="245"/>
      <c r="E17" s="245"/>
      <c r="F17" s="245"/>
      <c r="G17" s="245"/>
      <c r="H17" s="248"/>
    </row>
    <row r="18" spans="3:10" ht="15.75" x14ac:dyDescent="0.2">
      <c r="C18" s="245" t="s">
        <v>84</v>
      </c>
      <c r="D18" s="245"/>
      <c r="E18" s="245"/>
      <c r="F18" s="245"/>
      <c r="G18" s="245"/>
      <c r="H18" s="248">
        <f>+H16*0.25</f>
        <v>0</v>
      </c>
      <c r="J18" s="245" t="s">
        <v>589</v>
      </c>
    </row>
    <row r="19" spans="3:10" ht="15.75" x14ac:dyDescent="0.2">
      <c r="C19" s="245"/>
      <c r="D19" s="245"/>
      <c r="E19" s="245"/>
      <c r="F19" s="245"/>
      <c r="G19" s="245"/>
      <c r="H19" s="248"/>
    </row>
    <row r="20" spans="3:10" ht="15.75" x14ac:dyDescent="0.2">
      <c r="C20" s="245" t="s">
        <v>85</v>
      </c>
      <c r="D20" s="245"/>
      <c r="E20" s="245"/>
      <c r="F20" s="245"/>
      <c r="G20" s="245"/>
      <c r="H20" s="248">
        <f>+H16+H18</f>
        <v>0</v>
      </c>
      <c r="J20" s="245" t="s">
        <v>589</v>
      </c>
    </row>
  </sheetData>
  <sheetProtection algorithmName="SHA-512" hashValue="MRJQF/bO9ulX2sQ9+0eJaQpFofC8x6zjPTc4LQVe6lUTTIVnWyDYTzvsMoApp7yEZ2l5Kkz/9ZBVYZYdlBAkFQ==" saltValue="SUdlU3hIeSNaN4rZUI1scg==" spinCount="100000" sheet="1" objects="1" scenarios="1"/>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7</vt:i4>
      </vt:variant>
    </vt:vector>
  </HeadingPairs>
  <TitlesOfParts>
    <vt:vector size="12" baseType="lpstr">
      <vt:lpstr>NASLOVNICA</vt:lpstr>
      <vt:lpstr>CESTA</vt:lpstr>
      <vt:lpstr>VODOVOD</vt:lpstr>
      <vt:lpstr>PRILOG- VODOVOD</vt:lpstr>
      <vt:lpstr>SVEUKUPNA REKAPITULACIJA</vt:lpstr>
      <vt:lpstr>'PRILOG- VODOVOD'!Ispis_naslova</vt:lpstr>
      <vt:lpstr>VODOVOD!Ispis_naslova</vt:lpstr>
      <vt:lpstr>CESTA!Podrucje_ispisa</vt:lpstr>
      <vt:lpstr>NASLOVNICA!Podrucje_ispisa</vt:lpstr>
      <vt:lpstr>'PRILOG- VODOVOD'!Podrucje_ispisa</vt:lpstr>
      <vt:lpstr>'SVEUKUPNA REKAPITULACIJA'!Podrucje_ispisa</vt:lpstr>
      <vt:lpstr>VODOVOD!Podrucje_ispisa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MJESNI ODBOR LOPAR</dc:title>
  <dc:subject/>
  <dc:creator>Emir Dizdarević</dc:creator>
  <cp:keywords/>
  <dc:description/>
  <cp:lastModifiedBy>Matea Margan</cp:lastModifiedBy>
  <cp:lastPrinted>2020-12-10T09:07:20Z</cp:lastPrinted>
  <dcterms:created xsi:type="dcterms:W3CDTF">2020-10-20T11:14:42Z</dcterms:created>
  <dcterms:modified xsi:type="dcterms:W3CDTF">2020-12-11T11:16:32Z</dcterms:modified>
  <cp:category/>
</cp:coreProperties>
</file>